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8976" activeTab="0"/>
  </bookViews>
  <sheets>
    <sheet name="II_stopień_OŚ_spec_OOŚ" sheetId="1" r:id="rId1"/>
    <sheet name="spec_OOŚ - do wyboru " sheetId="2" r:id="rId2"/>
  </sheets>
  <definedNames>
    <definedName name="_xlnm.Print_Area" localSheetId="0">'II_stopień_OŚ_spec_OOŚ'!$A$2:$O$68</definedName>
    <definedName name="_xlnm.Print_Area" localSheetId="1">'spec_OOŚ - do wyboru '!$A$2:$O$54</definedName>
  </definedNames>
  <calcPr fullCalcOnLoad="1"/>
</workbook>
</file>

<file path=xl/sharedStrings.xml><?xml version="1.0" encoding="utf-8"?>
<sst xmlns="http://schemas.openxmlformats.org/spreadsheetml/2006/main" count="180" uniqueCount="99">
  <si>
    <t>Nazwa przedmiotu</t>
  </si>
  <si>
    <t>Wykład</t>
  </si>
  <si>
    <t>Konwersatorium</t>
  </si>
  <si>
    <t>Seminarium</t>
  </si>
  <si>
    <t>Ćwiczenia</t>
  </si>
  <si>
    <t>Laboratorium</t>
  </si>
  <si>
    <t>Ćwiczenia terenowe</t>
  </si>
  <si>
    <t>Razem w semestrze 1</t>
  </si>
  <si>
    <t>E</t>
  </si>
  <si>
    <t>Razem w semestrze 2</t>
  </si>
  <si>
    <t>Razem w semestrze 4</t>
  </si>
  <si>
    <t>Godziny zajęć w tym</t>
  </si>
  <si>
    <t>Godziny OBL</t>
  </si>
  <si>
    <t>Godziny FAK</t>
  </si>
  <si>
    <t>Semestr 1</t>
  </si>
  <si>
    <t>Semestr 3</t>
  </si>
  <si>
    <t>Semestr 4</t>
  </si>
  <si>
    <t>Semestr 2</t>
  </si>
  <si>
    <r>
      <t xml:space="preserve">Kursywą </t>
    </r>
    <r>
      <rPr>
        <sz val="10"/>
        <rFont val="Verdana"/>
        <family val="2"/>
      </rPr>
      <t>oznaczono przedmioty związane pulą 30% zajęć do wyboru</t>
    </r>
  </si>
  <si>
    <t>Liczba punktów ECTS OBL</t>
  </si>
  <si>
    <t>Liczba punktów ECTS FAK</t>
  </si>
  <si>
    <t>Liczba punktów ECTS TOTAL</t>
  </si>
  <si>
    <r>
      <t>1</t>
    </r>
    <r>
      <rPr>
        <sz val="10"/>
        <rFont val="Verdana"/>
        <family val="2"/>
      </rPr>
      <t xml:space="preserve"> Do wyboru studentów przedmioty z puli przedmiotów fakultatywnych</t>
    </r>
  </si>
  <si>
    <t>Za ćwiczenia terenowe uczestnicy ponoszą koszty dojazdu i utrzymania.</t>
  </si>
  <si>
    <t>Z</t>
  </si>
  <si>
    <t>Egzamin/Zaliczenie</t>
  </si>
  <si>
    <t xml:space="preserve">Razem godzin </t>
  </si>
  <si>
    <r>
      <t>Przedmioty do wyboru</t>
    </r>
    <r>
      <rPr>
        <i/>
        <vertAlign val="superscript"/>
        <sz val="10"/>
        <rFont val="Verdana"/>
        <family val="2"/>
      </rPr>
      <t>1</t>
    </r>
  </si>
  <si>
    <t>Szkolenie wstępne w zakresie bezpieczeństwa i higieny pracy oraz ochrony przeciwpożarowej</t>
  </si>
  <si>
    <t>Szkolenie</t>
  </si>
  <si>
    <t>Identyfikacja i bilansowanie zanieczyszczeń</t>
  </si>
  <si>
    <t>Statystyka w naukach przyrodniczych</t>
  </si>
  <si>
    <t>Przedmioty do wyboru</t>
  </si>
  <si>
    <t>bw</t>
  </si>
  <si>
    <t xml:space="preserve">Środowiskowe zagrożenia zdrowia </t>
  </si>
  <si>
    <t>Prawo ochrony środowiska – wybrane zagadnienia</t>
  </si>
  <si>
    <t>Interpretacja i opracowanie danych środowiskowych</t>
  </si>
  <si>
    <t>Razem w czasie studiów magisterskich</t>
  </si>
  <si>
    <r>
      <t>2</t>
    </r>
    <r>
      <rPr>
        <sz val="10"/>
        <rFont val="Verdana"/>
        <family val="2"/>
      </rPr>
      <t xml:space="preserve"> Do wyboru studentów pozostaje temat i miejsce realizacji pracy magisterskiej</t>
    </r>
  </si>
  <si>
    <r>
      <t>3</t>
    </r>
    <r>
      <rPr>
        <sz val="10"/>
        <rFont val="Verdana"/>
        <family val="2"/>
      </rPr>
      <t xml:space="preserve"> Do wyboru studentów  język nowożytny z puli oferowanej przez UWr</t>
    </r>
  </si>
  <si>
    <r>
      <t>Język obcy nowożytny</t>
    </r>
    <r>
      <rPr>
        <i/>
        <vertAlign val="superscript"/>
        <sz val="10"/>
        <rFont val="Verdana"/>
        <family val="2"/>
      </rPr>
      <t>3</t>
    </r>
    <r>
      <rPr>
        <i/>
        <sz val="10"/>
        <rFont val="Verdana"/>
        <family val="2"/>
      </rPr>
      <t xml:space="preserve"> </t>
    </r>
  </si>
  <si>
    <r>
      <t>Techniki badawcze w ochronie środowiska (pracownia magisterska)</t>
    </r>
    <r>
      <rPr>
        <i/>
        <vertAlign val="superscript"/>
        <sz val="10"/>
        <rFont val="Verdana"/>
        <family val="2"/>
      </rPr>
      <t>2</t>
    </r>
  </si>
  <si>
    <r>
      <t>Przygotowanie pracy dyplomowej (pracownia magisterska)</t>
    </r>
    <r>
      <rPr>
        <i/>
        <vertAlign val="superscript"/>
        <sz val="10"/>
        <rFont val="Verdana"/>
        <family val="2"/>
      </rPr>
      <t>2</t>
    </r>
  </si>
  <si>
    <r>
      <t xml:space="preserve">Kursywą </t>
    </r>
    <r>
      <rPr>
        <sz val="10"/>
        <rFont val="Verdana"/>
        <family val="2"/>
      </rPr>
      <t>oznaczono przedmioty związane pulą zajęć do wyboru</t>
    </r>
  </si>
  <si>
    <t>Metodyka oznaczania zanieczyszczeń środowiska</t>
  </si>
  <si>
    <t xml:space="preserve">Analiza i wizualizacja danych przestrzennych </t>
  </si>
  <si>
    <t>Gospodarowanie surowcami naturalnymi i odpadami</t>
  </si>
  <si>
    <t>Technologie podstawowe wpływające na środowisko</t>
  </si>
  <si>
    <t>Studia stacjonarne II stopnia na kierunku Ochrona Środowiska - specjalność Ocena Oddziaływania na Środowisko - (rok akademicki  2019/2020)</t>
  </si>
  <si>
    <t>Procedury postępowania OOŚ i metodologia opracowywania raportów</t>
  </si>
  <si>
    <t xml:space="preserve">Gatunki chronione </t>
  </si>
  <si>
    <t>Siedliska Natura 2000</t>
  </si>
  <si>
    <t>Zarządzanie i finansowanie w gospodarowaniu środowiskiem</t>
  </si>
  <si>
    <t>Ekologia krajobrazu</t>
  </si>
  <si>
    <t>Ocena stanu środowiska gruntowo-wodnego</t>
  </si>
  <si>
    <t>Inwentaryzacja obiektów przyrody nieożywionej</t>
  </si>
  <si>
    <t>Minimalizacja, kompensacja i monitoring przyrodniczy</t>
  </si>
  <si>
    <t>Wpływ inwestycji na bioróżnorodność – ocena i waloryzacja I</t>
  </si>
  <si>
    <r>
      <t>Techniki badawcze w ochronie środowiska(pracownia magisterska)</t>
    </r>
    <r>
      <rPr>
        <i/>
        <vertAlign val="superscript"/>
        <sz val="10"/>
        <rFont val="Verdana"/>
        <family val="2"/>
      </rPr>
      <t>2</t>
    </r>
  </si>
  <si>
    <t>Rekultywacja terenów przemysłowych</t>
  </si>
  <si>
    <t>Wpływ inwestycji na bioróżnorodność – ocena i waloryzacja II</t>
  </si>
  <si>
    <t>Naturalne i antropogeniczne zmiany ukształtowania terenu</t>
  </si>
  <si>
    <t>Moduł botaniczny - semestr zimowy</t>
  </si>
  <si>
    <t xml:space="preserve">Analiza przestrzenna w strategicznych ocenach oddziaływania na środowisko </t>
  </si>
  <si>
    <t>Limnologia</t>
  </si>
  <si>
    <t>Storczykowate – wymieranie i możliwości ochrony</t>
  </si>
  <si>
    <t>Moduł botaniczny - semestr letni</t>
  </si>
  <si>
    <t>Ochrona przyrody w krajobrazie rolniczym – prawo a praktyka</t>
  </si>
  <si>
    <t>Inwazje roślin</t>
  </si>
  <si>
    <t>Moduł zoologiczny - semestr zimowy</t>
  </si>
  <si>
    <t xml:space="preserve">Rozpoznawanie gatunków ssaków </t>
  </si>
  <si>
    <t>Moduł zoologiczny - semestr letni</t>
  </si>
  <si>
    <t>Ekologia i ochrona owadów</t>
  </si>
  <si>
    <t>Ekologia i ochrona ptaków</t>
  </si>
  <si>
    <t>Moduł geologiczny - semestr zimowy/letni</t>
  </si>
  <si>
    <t>Charakterystyka złóż antropogenicznych</t>
  </si>
  <si>
    <t>Zabezpieczenie bazy surowcowej dla gospodarki</t>
  </si>
  <si>
    <t>Oceny wpływu górnictwa na zasoby wodne</t>
  </si>
  <si>
    <t>Jakość i podatność wód podziemnych na zanieczyszczenia</t>
  </si>
  <si>
    <t>Metody rekultywacji i rewitalizacji wód powierzchniowych</t>
  </si>
  <si>
    <t>Oceny oddziaływania przedsięwzięć hydrotechnicznych na jakość wód zgodnie z wymogami Ramowej Dyrektywy Wodnej</t>
  </si>
  <si>
    <t>Walory geoturystyczne Dolnego Śląska</t>
  </si>
  <si>
    <t xml:space="preserve">Biologiczne zanieczyszczenia powietrza </t>
  </si>
  <si>
    <t>Ocena wpływu przemysłu jądrowego na środowisko</t>
  </si>
  <si>
    <t>Moduł geograficzny - semestr zimowy/letni</t>
  </si>
  <si>
    <t>Przyczyny zmian klimatycznych i ich zapis w środowisku przyrodniczym  Arktyki</t>
  </si>
  <si>
    <t>Zastosowania geomorfologii w ochronie środowiska</t>
  </si>
  <si>
    <t>Degradacja, ochrona i rekultywacja gleb</t>
  </si>
  <si>
    <t>Podstawy fizjografii urbanistycznej</t>
  </si>
  <si>
    <t>Ocena potencjału energetycznego i odnawialne źródła energii</t>
  </si>
  <si>
    <t>Bioklimatologia stosowana</t>
  </si>
  <si>
    <t>Razem do wyboru wszystkie moduły</t>
  </si>
  <si>
    <t xml:space="preserve">Płazy Świata - biologia, zagrożenia i ochrona  </t>
  </si>
  <si>
    <t>Szata roślinna Dolnego Śląska</t>
  </si>
  <si>
    <r>
      <t>Przygotowanie pracy dyplomowej (praca magisterska)</t>
    </r>
    <r>
      <rPr>
        <i/>
        <vertAlign val="superscript"/>
        <sz val="10"/>
        <rFont val="Verdana"/>
        <family val="2"/>
      </rPr>
      <t>2</t>
    </r>
  </si>
  <si>
    <t>Razem w semestrze 3</t>
  </si>
  <si>
    <r>
      <t>Problematyka nauk środowiskowych (seminarium dyplomowe)</t>
    </r>
    <r>
      <rPr>
        <i/>
        <vertAlign val="superscript"/>
        <sz val="10"/>
        <rFont val="Verdana"/>
        <family val="2"/>
      </rPr>
      <t>4</t>
    </r>
  </si>
  <si>
    <r>
      <t>Ocena Oddziaływania na Środowisko (seminarium dyplomowe)</t>
    </r>
    <r>
      <rPr>
        <i/>
        <vertAlign val="superscript"/>
        <sz val="10"/>
        <rFont val="Verdana"/>
        <family val="2"/>
      </rPr>
      <t>4</t>
    </r>
  </si>
  <si>
    <r>
      <rPr>
        <vertAlign val="superscript"/>
        <sz val="10"/>
        <rFont val="Verdana"/>
        <family val="2"/>
      </rPr>
      <t>4</t>
    </r>
    <r>
      <rPr>
        <sz val="10"/>
        <rFont val="Verdana"/>
        <family val="2"/>
      </rPr>
      <t xml:space="preserve"> Do wyboru studentów pozostaje temat seminarium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</si>
</sst>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vertAlign val="superscript"/>
      <sz val="10"/>
      <name val="Verdana"/>
      <family val="2"/>
    </font>
    <font>
      <i/>
      <sz val="10"/>
      <name val="Verdana"/>
      <family val="2"/>
    </font>
    <font>
      <i/>
      <vertAlign val="superscript"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i/>
      <sz val="14"/>
      <name val="Verdana"/>
      <family val="2"/>
    </font>
    <font>
      <strike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6" borderId="17" xfId="0" applyFont="1" applyFill="1" applyBorder="1" applyAlignment="1">
      <alignment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2" fillId="36" borderId="19" xfId="0" applyFont="1" applyFill="1" applyBorder="1" applyAlignment="1">
      <alignment horizontal="left" vertical="center" wrapText="1"/>
    </xf>
    <xf numFmtId="0" fontId="3" fillId="36" borderId="20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3" fillId="37" borderId="23" xfId="0" applyFont="1" applyFill="1" applyBorder="1" applyAlignment="1">
      <alignment vertical="center" wrapText="1"/>
    </xf>
    <xf numFmtId="0" fontId="3" fillId="37" borderId="24" xfId="0" applyFont="1" applyFill="1" applyBorder="1" applyAlignment="1">
      <alignment vertical="center" wrapText="1"/>
    </xf>
    <xf numFmtId="0" fontId="2" fillId="38" borderId="25" xfId="0" applyFont="1" applyFill="1" applyBorder="1" applyAlignment="1">
      <alignment horizontal="left" vertical="center" wrapText="1"/>
    </xf>
    <xf numFmtId="0" fontId="2" fillId="38" borderId="16" xfId="0" applyFont="1" applyFill="1" applyBorder="1" applyAlignment="1">
      <alignment horizontal="left" vertical="center" wrapText="1"/>
    </xf>
    <xf numFmtId="0" fontId="2" fillId="38" borderId="12" xfId="0" applyFont="1" applyFill="1" applyBorder="1" applyAlignment="1">
      <alignment horizontal="left" vertical="center" wrapText="1"/>
    </xf>
    <xf numFmtId="0" fontId="2" fillId="38" borderId="26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8" borderId="27" xfId="0" applyFont="1" applyFill="1" applyBorder="1" applyAlignment="1">
      <alignment horizontal="left" vertical="center" wrapText="1"/>
    </xf>
    <xf numFmtId="0" fontId="2" fillId="38" borderId="0" xfId="0" applyFont="1" applyFill="1" applyAlignment="1">
      <alignment horizontal="left" vertical="center" wrapText="1"/>
    </xf>
    <xf numFmtId="0" fontId="2" fillId="39" borderId="0" xfId="0" applyFont="1" applyFill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36" borderId="21" xfId="0" applyFont="1" applyFill="1" applyBorder="1" applyAlignment="1">
      <alignment horizontal="left" vertical="center" wrapText="1"/>
    </xf>
    <xf numFmtId="0" fontId="3" fillId="37" borderId="17" xfId="0" applyFont="1" applyFill="1" applyBorder="1" applyAlignment="1">
      <alignment horizontal="left" vertical="center" wrapText="1"/>
    </xf>
    <xf numFmtId="0" fontId="8" fillId="35" borderId="2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4" borderId="3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36" borderId="32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2" fillId="38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left" vertical="center" wrapText="1"/>
    </xf>
    <xf numFmtId="0" fontId="3" fillId="37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8" fillId="36" borderId="18" xfId="0" applyFont="1" applyFill="1" applyBorder="1" applyAlignment="1">
      <alignment horizontal="left" vertical="center" wrapText="1"/>
    </xf>
    <xf numFmtId="0" fontId="5" fillId="38" borderId="27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2" fillId="38" borderId="22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38" borderId="3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0" fillId="38" borderId="2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34" borderId="38" xfId="0" applyFont="1" applyFill="1" applyBorder="1" applyAlignment="1">
      <alignment horizontal="center" vertical="center" textRotation="90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3" fillId="34" borderId="39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3" fillId="34" borderId="4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8" fillId="34" borderId="46" xfId="0" applyFont="1" applyFill="1" applyBorder="1" applyAlignment="1">
      <alignment horizontal="center" vertical="center" textRotation="90" wrapText="1"/>
    </xf>
    <xf numFmtId="0" fontId="8" fillId="34" borderId="30" xfId="0" applyFont="1" applyFill="1" applyBorder="1" applyAlignment="1">
      <alignment horizontal="center" vertical="center" textRotation="90" wrapText="1"/>
    </xf>
    <xf numFmtId="0" fontId="8" fillId="34" borderId="47" xfId="0" applyFont="1" applyFill="1" applyBorder="1" applyAlignment="1">
      <alignment horizontal="center" vertical="center" textRotation="90" wrapText="1"/>
    </xf>
    <xf numFmtId="0" fontId="3" fillId="34" borderId="48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34" borderId="49" xfId="0" applyFont="1" applyFill="1" applyBorder="1" applyAlignment="1">
      <alignment horizontal="center" vertical="center" textRotation="90" wrapText="1"/>
    </xf>
    <xf numFmtId="0" fontId="3" fillId="34" borderId="30" xfId="0" applyFont="1" applyFill="1" applyBorder="1" applyAlignment="1">
      <alignment horizontal="center" vertical="center" textRotation="90" wrapText="1"/>
    </xf>
    <xf numFmtId="0" fontId="3" fillId="34" borderId="47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7"/>
  <sheetViews>
    <sheetView tabSelected="1" view="pageBreakPreview" zoomScaleSheetLayoutView="100" zoomScalePageLayoutView="0" workbookViewId="0" topLeftCell="A21">
      <selection activeCell="K32" sqref="K32"/>
    </sheetView>
  </sheetViews>
  <sheetFormatPr defaultColWidth="10.421875" defaultRowHeight="15"/>
  <cols>
    <col min="1" max="1" width="28.57421875" style="1" customWidth="1"/>
    <col min="2" max="2" width="9.00390625" style="1" customWidth="1"/>
    <col min="3" max="3" width="7.57421875" style="1" customWidth="1"/>
    <col min="4" max="4" width="6.421875" style="1" customWidth="1"/>
    <col min="5" max="5" width="5.28125" style="1" customWidth="1"/>
    <col min="6" max="6" width="9.8515625" style="1" customWidth="1"/>
    <col min="7" max="7" width="7.57421875" style="1" customWidth="1"/>
    <col min="8" max="8" width="6.28125" style="1" customWidth="1"/>
    <col min="9" max="11" width="7.140625" style="1" customWidth="1"/>
    <col min="12" max="12" width="5.57421875" style="1" customWidth="1"/>
    <col min="13" max="14" width="5.8515625" style="1" customWidth="1"/>
    <col min="15" max="16" width="6.7109375" style="1" customWidth="1"/>
    <col min="17" max="16384" width="10.421875" style="1" customWidth="1"/>
  </cols>
  <sheetData>
    <row r="2" spans="1:16" ht="39" customHeight="1">
      <c r="A2" s="91" t="s">
        <v>48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60"/>
    </row>
    <row r="3" spans="1:16" ht="39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3.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33"/>
    </row>
    <row r="5" spans="1:16" ht="1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59"/>
    </row>
    <row r="6" spans="1:16" ht="12.75" thickBo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59"/>
    </row>
    <row r="7" spans="1:16" ht="15" customHeight="1">
      <c r="A7" s="6"/>
      <c r="B7" s="111" t="s">
        <v>21</v>
      </c>
      <c r="C7" s="109" t="s">
        <v>19</v>
      </c>
      <c r="D7" s="94" t="s">
        <v>20</v>
      </c>
      <c r="E7" s="114" t="s">
        <v>25</v>
      </c>
      <c r="F7" s="111" t="s">
        <v>26</v>
      </c>
      <c r="G7" s="109" t="s">
        <v>12</v>
      </c>
      <c r="H7" s="94" t="s">
        <v>13</v>
      </c>
      <c r="I7" s="100" t="s">
        <v>11</v>
      </c>
      <c r="J7" s="101"/>
      <c r="K7" s="101"/>
      <c r="L7" s="101"/>
      <c r="M7" s="101"/>
      <c r="N7" s="101"/>
      <c r="O7" s="102"/>
      <c r="P7" s="62"/>
    </row>
    <row r="8" spans="1:16" ht="15" customHeight="1">
      <c r="A8" s="7"/>
      <c r="B8" s="112"/>
      <c r="C8" s="97"/>
      <c r="D8" s="95"/>
      <c r="E8" s="115"/>
      <c r="F8" s="112"/>
      <c r="G8" s="97"/>
      <c r="H8" s="95"/>
      <c r="I8" s="103"/>
      <c r="J8" s="104"/>
      <c r="K8" s="104"/>
      <c r="L8" s="104"/>
      <c r="M8" s="104"/>
      <c r="N8" s="104"/>
      <c r="O8" s="105"/>
      <c r="P8" s="62"/>
    </row>
    <row r="9" spans="1:16" ht="15" customHeight="1">
      <c r="A9" s="7"/>
      <c r="B9" s="112"/>
      <c r="C9" s="97"/>
      <c r="D9" s="95"/>
      <c r="E9" s="115"/>
      <c r="F9" s="112"/>
      <c r="G9" s="97"/>
      <c r="H9" s="95"/>
      <c r="I9" s="106"/>
      <c r="J9" s="107"/>
      <c r="K9" s="107"/>
      <c r="L9" s="107"/>
      <c r="M9" s="107"/>
      <c r="N9" s="107"/>
      <c r="O9" s="108"/>
      <c r="P9" s="62"/>
    </row>
    <row r="10" spans="1:16" ht="15" customHeight="1">
      <c r="A10" s="7"/>
      <c r="B10" s="112"/>
      <c r="C10" s="97"/>
      <c r="D10" s="95"/>
      <c r="E10" s="115"/>
      <c r="F10" s="112"/>
      <c r="G10" s="97"/>
      <c r="H10" s="95"/>
      <c r="I10" s="117" t="s">
        <v>1</v>
      </c>
      <c r="J10" s="97" t="s">
        <v>2</v>
      </c>
      <c r="K10" s="97" t="s">
        <v>3</v>
      </c>
      <c r="L10" s="97" t="s">
        <v>4</v>
      </c>
      <c r="M10" s="97" t="s">
        <v>5</v>
      </c>
      <c r="N10" s="97" t="s">
        <v>29</v>
      </c>
      <c r="O10" s="95" t="s">
        <v>6</v>
      </c>
      <c r="P10" s="67"/>
    </row>
    <row r="11" spans="1:16" ht="15" customHeight="1">
      <c r="A11" s="7" t="s">
        <v>0</v>
      </c>
      <c r="B11" s="112"/>
      <c r="C11" s="97"/>
      <c r="D11" s="95"/>
      <c r="E11" s="115"/>
      <c r="F11" s="112"/>
      <c r="G11" s="97"/>
      <c r="H11" s="95"/>
      <c r="I11" s="117"/>
      <c r="J11" s="97"/>
      <c r="K11" s="97"/>
      <c r="L11" s="97"/>
      <c r="M11" s="97"/>
      <c r="N11" s="97"/>
      <c r="O11" s="95"/>
      <c r="P11" s="67"/>
    </row>
    <row r="12" spans="1:16" ht="15.75" customHeight="1" thickBot="1">
      <c r="A12" s="8"/>
      <c r="B12" s="113"/>
      <c r="C12" s="98"/>
      <c r="D12" s="96"/>
      <c r="E12" s="116"/>
      <c r="F12" s="113"/>
      <c r="G12" s="98"/>
      <c r="H12" s="96"/>
      <c r="I12" s="118"/>
      <c r="J12" s="98"/>
      <c r="K12" s="98"/>
      <c r="L12" s="98"/>
      <c r="M12" s="98"/>
      <c r="N12" s="98"/>
      <c r="O12" s="96"/>
      <c r="P12" s="67"/>
    </row>
    <row r="13" spans="1:16" ht="12.75" thickBot="1">
      <c r="A13" s="48" t="s">
        <v>14</v>
      </c>
      <c r="B13" s="16"/>
      <c r="C13" s="17"/>
      <c r="D13" s="18"/>
      <c r="E13" s="19"/>
      <c r="F13" s="16"/>
      <c r="G13" s="17"/>
      <c r="H13" s="18"/>
      <c r="I13" s="16"/>
      <c r="J13" s="17"/>
      <c r="K13" s="17"/>
      <c r="L13" s="17"/>
      <c r="M13" s="17"/>
      <c r="N13" s="17"/>
      <c r="O13" s="18"/>
      <c r="P13" s="2"/>
    </row>
    <row r="14" spans="1:16" s="46" customFormat="1" ht="24.75">
      <c r="A14" s="45" t="s">
        <v>30</v>
      </c>
      <c r="B14" s="50">
        <v>5</v>
      </c>
      <c r="C14" s="50">
        <v>5</v>
      </c>
      <c r="D14" s="36"/>
      <c r="E14" s="37" t="s">
        <v>8</v>
      </c>
      <c r="F14" s="38">
        <f aca="true" t="shared" si="0" ref="F14:F20">IF(AND(G14=0,H14=0),"",SUM(G14:H14))</f>
        <v>50</v>
      </c>
      <c r="G14" s="35">
        <v>50</v>
      </c>
      <c r="H14" s="36"/>
      <c r="I14" s="38">
        <v>20</v>
      </c>
      <c r="J14" s="35"/>
      <c r="K14" s="35"/>
      <c r="L14" s="35">
        <v>30</v>
      </c>
      <c r="M14" s="82"/>
      <c r="N14" s="66"/>
      <c r="O14" s="36"/>
      <c r="P14" s="68"/>
    </row>
    <row r="15" spans="1:16" s="46" customFormat="1" ht="24.75">
      <c r="A15" s="27" t="s">
        <v>31</v>
      </c>
      <c r="B15" s="50">
        <v>4</v>
      </c>
      <c r="C15" s="50">
        <v>4</v>
      </c>
      <c r="D15" s="43"/>
      <c r="E15" s="37" t="s">
        <v>8</v>
      </c>
      <c r="F15" s="38">
        <f t="shared" si="0"/>
        <v>45</v>
      </c>
      <c r="G15" s="35">
        <f aca="true" t="shared" si="1" ref="G15:G20">IF(AND(I15=0,J15=0,K15=0,L15=0,M15=0,O15=0),"",SUM(I15:O15))</f>
        <v>45</v>
      </c>
      <c r="H15" s="43"/>
      <c r="I15" s="39">
        <v>15</v>
      </c>
      <c r="J15" s="40"/>
      <c r="K15" s="40"/>
      <c r="L15" s="40">
        <v>30</v>
      </c>
      <c r="M15" s="40"/>
      <c r="N15" s="63"/>
      <c r="O15" s="43"/>
      <c r="P15" s="68"/>
    </row>
    <row r="16" spans="1:16" s="46" customFormat="1" ht="24.75">
      <c r="A16" s="42" t="s">
        <v>44</v>
      </c>
      <c r="B16" s="50">
        <v>4</v>
      </c>
      <c r="C16" s="50">
        <v>4</v>
      </c>
      <c r="D16" s="43"/>
      <c r="E16" s="44" t="s">
        <v>24</v>
      </c>
      <c r="F16" s="38">
        <f t="shared" si="0"/>
        <v>40</v>
      </c>
      <c r="G16" s="35">
        <f t="shared" si="1"/>
        <v>40</v>
      </c>
      <c r="H16" s="43"/>
      <c r="I16" s="39"/>
      <c r="J16" s="40"/>
      <c r="K16" s="40"/>
      <c r="L16" s="40"/>
      <c r="M16" s="40">
        <v>40</v>
      </c>
      <c r="N16" s="63"/>
      <c r="O16" s="43"/>
      <c r="P16" s="68"/>
    </row>
    <row r="17" spans="1:16" s="46" customFormat="1" ht="24.75">
      <c r="A17" s="27" t="s">
        <v>45</v>
      </c>
      <c r="B17" s="50">
        <v>4</v>
      </c>
      <c r="C17" s="50">
        <v>4</v>
      </c>
      <c r="D17" s="43"/>
      <c r="E17" s="44" t="s">
        <v>24</v>
      </c>
      <c r="F17" s="38">
        <f t="shared" si="0"/>
        <v>40</v>
      </c>
      <c r="G17" s="35">
        <f t="shared" si="1"/>
        <v>40</v>
      </c>
      <c r="H17" s="43"/>
      <c r="I17" s="39"/>
      <c r="J17" s="40"/>
      <c r="K17" s="40"/>
      <c r="L17" s="40">
        <v>40</v>
      </c>
      <c r="M17" s="40"/>
      <c r="N17" s="63"/>
      <c r="O17" s="43"/>
      <c r="P17" s="68"/>
    </row>
    <row r="18" spans="1:16" s="41" customFormat="1" ht="24.75">
      <c r="A18" s="42" t="s">
        <v>46</v>
      </c>
      <c r="B18" s="50">
        <v>2</v>
      </c>
      <c r="C18" s="50">
        <v>2</v>
      </c>
      <c r="D18" s="43"/>
      <c r="E18" s="37" t="s">
        <v>24</v>
      </c>
      <c r="F18" s="38">
        <f t="shared" si="0"/>
        <v>25</v>
      </c>
      <c r="G18" s="35">
        <f t="shared" si="1"/>
        <v>25</v>
      </c>
      <c r="H18" s="43"/>
      <c r="I18" s="39">
        <v>10</v>
      </c>
      <c r="J18" s="40"/>
      <c r="K18" s="40"/>
      <c r="L18" s="40">
        <v>15</v>
      </c>
      <c r="M18" s="40"/>
      <c r="N18" s="63"/>
      <c r="O18" s="43"/>
      <c r="P18" s="69"/>
    </row>
    <row r="19" spans="1:16" s="46" customFormat="1" ht="24.75">
      <c r="A19" s="27" t="s">
        <v>47</v>
      </c>
      <c r="B19" s="50">
        <v>1</v>
      </c>
      <c r="C19" s="50">
        <v>1</v>
      </c>
      <c r="D19" s="43"/>
      <c r="E19" s="44" t="s">
        <v>24</v>
      </c>
      <c r="F19" s="38">
        <f t="shared" si="0"/>
        <v>10</v>
      </c>
      <c r="G19" s="35">
        <f t="shared" si="1"/>
        <v>10</v>
      </c>
      <c r="H19" s="43"/>
      <c r="I19" s="39">
        <v>10</v>
      </c>
      <c r="J19" s="40"/>
      <c r="K19" s="40"/>
      <c r="L19" s="40"/>
      <c r="M19" s="40"/>
      <c r="N19" s="63"/>
      <c r="O19" s="43"/>
      <c r="P19" s="68"/>
    </row>
    <row r="20" spans="1:16" s="46" customFormat="1" ht="37.5">
      <c r="A20" s="42" t="s">
        <v>49</v>
      </c>
      <c r="B20" s="49">
        <v>1</v>
      </c>
      <c r="C20" s="49">
        <v>1</v>
      </c>
      <c r="D20" s="43"/>
      <c r="E20" s="44" t="s">
        <v>24</v>
      </c>
      <c r="F20" s="38">
        <f t="shared" si="0"/>
        <v>15</v>
      </c>
      <c r="G20" s="35">
        <f t="shared" si="1"/>
        <v>15</v>
      </c>
      <c r="H20" s="43"/>
      <c r="I20" s="39">
        <v>15</v>
      </c>
      <c r="J20" s="40"/>
      <c r="K20" s="40"/>
      <c r="L20" s="40"/>
      <c r="M20" s="40"/>
      <c r="N20" s="63"/>
      <c r="O20" s="43"/>
      <c r="P20" s="68"/>
    </row>
    <row r="21" spans="1:16" s="41" customFormat="1" ht="51">
      <c r="A21" s="32" t="s">
        <v>58</v>
      </c>
      <c r="B21" s="49">
        <v>3</v>
      </c>
      <c r="C21" s="49"/>
      <c r="D21" s="43">
        <v>3</v>
      </c>
      <c r="E21" s="44" t="s">
        <v>24</v>
      </c>
      <c r="F21" s="38" t="s">
        <v>33</v>
      </c>
      <c r="G21" s="35"/>
      <c r="H21" s="43" t="s">
        <v>33</v>
      </c>
      <c r="I21" s="39"/>
      <c r="J21" s="40"/>
      <c r="K21" s="40"/>
      <c r="L21" s="40"/>
      <c r="M21" s="40"/>
      <c r="N21" s="63"/>
      <c r="O21" s="43"/>
      <c r="P21" s="69"/>
    </row>
    <row r="22" spans="1:16" s="41" customFormat="1" ht="13.5">
      <c r="A22" s="32" t="s">
        <v>27</v>
      </c>
      <c r="B22" s="50">
        <v>6</v>
      </c>
      <c r="C22" s="50"/>
      <c r="D22" s="43">
        <v>6</v>
      </c>
      <c r="E22" s="44"/>
      <c r="F22" s="38">
        <v>55</v>
      </c>
      <c r="G22" s="35"/>
      <c r="H22" s="43">
        <v>55</v>
      </c>
      <c r="I22" s="39"/>
      <c r="J22" s="40"/>
      <c r="K22" s="40"/>
      <c r="L22" s="40"/>
      <c r="M22" s="40"/>
      <c r="N22" s="63"/>
      <c r="O22" s="43"/>
      <c r="P22" s="69"/>
    </row>
    <row r="23" spans="1:16" s="41" customFormat="1" ht="51" thickBot="1">
      <c r="A23" s="42" t="s">
        <v>28</v>
      </c>
      <c r="B23" s="50">
        <v>0</v>
      </c>
      <c r="C23" s="50">
        <v>0</v>
      </c>
      <c r="D23" s="43"/>
      <c r="E23" s="44" t="s">
        <v>24</v>
      </c>
      <c r="F23" s="38">
        <f>IF(AND(G23=0,H23=0),"",SUM(G23:H23))</f>
        <v>4</v>
      </c>
      <c r="G23" s="35">
        <f>IF(AND(I23=0,J23=0,K23=0,L23=0,M23=0,N23=0,O23=0),"",SUM(I23:O23))</f>
        <v>4</v>
      </c>
      <c r="H23" s="43"/>
      <c r="I23" s="39"/>
      <c r="J23" s="40"/>
      <c r="K23" s="40"/>
      <c r="L23" s="40"/>
      <c r="M23" s="40"/>
      <c r="N23" s="63">
        <v>4</v>
      </c>
      <c r="O23" s="43"/>
      <c r="P23" s="69"/>
    </row>
    <row r="24" spans="1:16" ht="16.5" thickBot="1">
      <c r="A24" s="20" t="s">
        <v>7</v>
      </c>
      <c r="B24" s="51">
        <f>C24+D24</f>
        <v>30</v>
      </c>
      <c r="C24" s="21">
        <f>SUM(C14:C23)</f>
        <v>21</v>
      </c>
      <c r="D24" s="22">
        <f>SUM(D14:D23)</f>
        <v>9</v>
      </c>
      <c r="E24" s="23"/>
      <c r="F24" s="75">
        <f aca="true" t="shared" si="2" ref="F24:M24">SUM(F14:F23)</f>
        <v>284</v>
      </c>
      <c r="G24" s="21">
        <f t="shared" si="2"/>
        <v>229</v>
      </c>
      <c r="H24" s="22">
        <f t="shared" si="2"/>
        <v>55</v>
      </c>
      <c r="I24" s="24">
        <f t="shared" si="2"/>
        <v>70</v>
      </c>
      <c r="J24" s="21">
        <f t="shared" si="2"/>
        <v>0</v>
      </c>
      <c r="K24" s="21">
        <f t="shared" si="2"/>
        <v>0</v>
      </c>
      <c r="L24" s="21">
        <f t="shared" si="2"/>
        <v>115</v>
      </c>
      <c r="M24" s="21">
        <f t="shared" si="2"/>
        <v>40</v>
      </c>
      <c r="N24" s="64">
        <v>4</v>
      </c>
      <c r="O24" s="22">
        <f>SUM(O14:O23)</f>
        <v>0</v>
      </c>
      <c r="P24" s="70"/>
    </row>
    <row r="25" spans="1:16" ht="12.75" thickBot="1">
      <c r="A25" s="52" t="s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71"/>
    </row>
    <row r="26" spans="1:16" s="41" customFormat="1" ht="24.75">
      <c r="A26" s="42" t="s">
        <v>34</v>
      </c>
      <c r="B26" s="49">
        <v>4</v>
      </c>
      <c r="C26" s="49">
        <v>4</v>
      </c>
      <c r="D26" s="43"/>
      <c r="E26" s="44" t="s">
        <v>8</v>
      </c>
      <c r="F26" s="38">
        <f>IF(AND(G26=0,H26=0),"",SUM(G26:H26))</f>
        <v>45</v>
      </c>
      <c r="G26" s="35">
        <f>IF(AND(I26=0,J26=0,K26=0,L26=0,M26=0,O26=0),"",SUM(I26:O26))</f>
        <v>45</v>
      </c>
      <c r="H26" s="43"/>
      <c r="I26" s="39">
        <v>15</v>
      </c>
      <c r="J26" s="40"/>
      <c r="K26" s="40"/>
      <c r="L26" s="40"/>
      <c r="M26" s="40">
        <v>15</v>
      </c>
      <c r="N26" s="63"/>
      <c r="O26" s="43">
        <v>15</v>
      </c>
      <c r="P26" s="69"/>
    </row>
    <row r="27" spans="1:16" s="41" customFormat="1" ht="24.75">
      <c r="A27" s="42" t="s">
        <v>35</v>
      </c>
      <c r="B27" s="49">
        <v>5</v>
      </c>
      <c r="C27" s="49">
        <v>5</v>
      </c>
      <c r="D27" s="43"/>
      <c r="E27" s="44" t="s">
        <v>24</v>
      </c>
      <c r="F27" s="38">
        <v>50</v>
      </c>
      <c r="G27" s="35">
        <f>IF(AND(I27=0,J27=0,K27=0,L27=0,M27=0,O27=0),"",SUM(I27:O27))</f>
        <v>50</v>
      </c>
      <c r="H27" s="43"/>
      <c r="I27" s="39">
        <v>20</v>
      </c>
      <c r="J27" s="40"/>
      <c r="K27" s="40"/>
      <c r="L27" s="40">
        <v>30</v>
      </c>
      <c r="M27" s="40"/>
      <c r="N27" s="63"/>
      <c r="O27" s="43"/>
      <c r="P27" s="69"/>
    </row>
    <row r="28" spans="1:16" s="41" customFormat="1" ht="39">
      <c r="A28" s="32" t="s">
        <v>96</v>
      </c>
      <c r="B28" s="49">
        <v>1</v>
      </c>
      <c r="C28" s="49"/>
      <c r="D28" s="43">
        <v>1</v>
      </c>
      <c r="E28" s="44" t="s">
        <v>24</v>
      </c>
      <c r="F28" s="38">
        <f aca="true" t="shared" si="3" ref="F28:F33">IF(AND(G28=0,H28=0),"",SUM(G28:H28))</f>
        <v>30</v>
      </c>
      <c r="G28" s="35"/>
      <c r="H28" s="43">
        <v>30</v>
      </c>
      <c r="I28" s="39"/>
      <c r="J28" s="40"/>
      <c r="K28" s="40">
        <v>30</v>
      </c>
      <c r="L28" s="40"/>
      <c r="M28" s="40"/>
      <c r="N28" s="63"/>
      <c r="O28" s="43"/>
      <c r="P28" s="69"/>
    </row>
    <row r="29" spans="1:16" s="41" customFormat="1" ht="12">
      <c r="A29" s="42" t="s">
        <v>50</v>
      </c>
      <c r="B29" s="49">
        <v>5</v>
      </c>
      <c r="C29" s="49">
        <v>5</v>
      </c>
      <c r="D29" s="43"/>
      <c r="E29" s="44" t="s">
        <v>8</v>
      </c>
      <c r="F29" s="38">
        <f t="shared" si="3"/>
        <v>50</v>
      </c>
      <c r="G29" s="35">
        <f>IF(AND(I29=0,J29=0,K29=0,L29=0,M29=0,O29=0),"",SUM(I29:O29))</f>
        <v>50</v>
      </c>
      <c r="H29" s="43"/>
      <c r="I29" s="39">
        <v>20</v>
      </c>
      <c r="J29" s="40"/>
      <c r="K29" s="40"/>
      <c r="L29" s="40"/>
      <c r="M29" s="40"/>
      <c r="N29" s="63"/>
      <c r="O29" s="43">
        <v>30</v>
      </c>
      <c r="P29" s="69"/>
    </row>
    <row r="30" spans="1:16" s="41" customFormat="1" ht="12">
      <c r="A30" s="42" t="s">
        <v>51</v>
      </c>
      <c r="B30" s="49">
        <v>4</v>
      </c>
      <c r="C30" s="49">
        <v>4</v>
      </c>
      <c r="D30" s="43"/>
      <c r="E30" s="44" t="s">
        <v>8</v>
      </c>
      <c r="F30" s="38">
        <f t="shared" si="3"/>
        <v>45</v>
      </c>
      <c r="G30" s="35">
        <v>45</v>
      </c>
      <c r="H30" s="43"/>
      <c r="I30" s="39">
        <v>15</v>
      </c>
      <c r="J30" s="40"/>
      <c r="K30" s="40"/>
      <c r="L30" s="40"/>
      <c r="M30" s="83"/>
      <c r="N30" s="63"/>
      <c r="O30" s="43">
        <v>30</v>
      </c>
      <c r="P30" s="69"/>
    </row>
    <row r="31" spans="1:16" s="46" customFormat="1" ht="40.5" customHeight="1">
      <c r="A31" s="32" t="s">
        <v>41</v>
      </c>
      <c r="B31" s="50">
        <v>3</v>
      </c>
      <c r="C31" s="50"/>
      <c r="D31" s="28">
        <v>3</v>
      </c>
      <c r="E31" s="29" t="s">
        <v>24</v>
      </c>
      <c r="F31" s="30" t="s">
        <v>33</v>
      </c>
      <c r="G31" s="35"/>
      <c r="H31" s="28" t="s">
        <v>33</v>
      </c>
      <c r="I31" s="39"/>
      <c r="J31" s="40"/>
      <c r="K31" s="40"/>
      <c r="L31" s="40"/>
      <c r="M31" s="40"/>
      <c r="N31" s="63"/>
      <c r="O31" s="43"/>
      <c r="P31" s="68"/>
    </row>
    <row r="32" spans="1:16" s="47" customFormat="1" ht="13.5">
      <c r="A32" s="32" t="s">
        <v>40</v>
      </c>
      <c r="B32" s="50">
        <v>4</v>
      </c>
      <c r="C32" s="50"/>
      <c r="D32" s="43">
        <v>4</v>
      </c>
      <c r="E32" s="44" t="s">
        <v>8</v>
      </c>
      <c r="F32" s="38">
        <f t="shared" si="3"/>
        <v>60</v>
      </c>
      <c r="G32" s="35"/>
      <c r="H32" s="43">
        <v>60</v>
      </c>
      <c r="I32" s="39"/>
      <c r="J32" s="40"/>
      <c r="K32" s="40"/>
      <c r="L32" s="40"/>
      <c r="M32" s="40"/>
      <c r="N32" s="63"/>
      <c r="O32" s="43"/>
      <c r="P32" s="69"/>
    </row>
    <row r="33" spans="1:16" s="41" customFormat="1" ht="14.25" thickBot="1">
      <c r="A33" s="32" t="s">
        <v>27</v>
      </c>
      <c r="B33" s="49">
        <v>4</v>
      </c>
      <c r="C33" s="49"/>
      <c r="D33" s="43">
        <v>4</v>
      </c>
      <c r="E33" s="44"/>
      <c r="F33" s="38">
        <f t="shared" si="3"/>
        <v>44</v>
      </c>
      <c r="G33" s="35"/>
      <c r="H33" s="43">
        <v>44</v>
      </c>
      <c r="I33" s="39"/>
      <c r="J33" s="40"/>
      <c r="K33" s="40"/>
      <c r="L33" s="40"/>
      <c r="M33" s="40"/>
      <c r="N33" s="63"/>
      <c r="O33" s="43"/>
      <c r="P33" s="69"/>
    </row>
    <row r="34" spans="1:16" ht="16.5" thickBot="1">
      <c r="A34" s="10" t="s">
        <v>9</v>
      </c>
      <c r="B34" s="51">
        <f>C34+D34</f>
        <v>30</v>
      </c>
      <c r="C34" s="11">
        <f>SUM(C26:C33)</f>
        <v>18</v>
      </c>
      <c r="D34" s="12">
        <f>SUM(D26:D33)</f>
        <v>12</v>
      </c>
      <c r="E34" s="13"/>
      <c r="F34" s="53">
        <f>G34+H34</f>
        <v>324</v>
      </c>
      <c r="G34" s="11">
        <f aca="true" t="shared" si="4" ref="G34:M34">SUM(G26:G33)</f>
        <v>190</v>
      </c>
      <c r="H34" s="22">
        <f t="shared" si="4"/>
        <v>134</v>
      </c>
      <c r="I34" s="14">
        <f t="shared" si="4"/>
        <v>70</v>
      </c>
      <c r="J34" s="11">
        <f t="shared" si="4"/>
        <v>0</v>
      </c>
      <c r="K34" s="11">
        <f t="shared" si="4"/>
        <v>30</v>
      </c>
      <c r="L34" s="11">
        <f t="shared" si="4"/>
        <v>30</v>
      </c>
      <c r="M34" s="11">
        <f t="shared" si="4"/>
        <v>15</v>
      </c>
      <c r="N34" s="65"/>
      <c r="O34" s="12">
        <f>SUM(O26:O33)</f>
        <v>75</v>
      </c>
      <c r="P34" s="72"/>
    </row>
    <row r="35" spans="1:16" ht="12">
      <c r="A35" s="54" t="s">
        <v>15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2"/>
    </row>
    <row r="36" spans="1:16" s="41" customFormat="1" ht="24.75">
      <c r="A36" s="34" t="s">
        <v>36</v>
      </c>
      <c r="B36" s="50">
        <v>4</v>
      </c>
      <c r="C36" s="35">
        <v>4</v>
      </c>
      <c r="D36" s="36"/>
      <c r="E36" s="37" t="s">
        <v>24</v>
      </c>
      <c r="F36" s="38">
        <f aca="true" t="shared" si="5" ref="F36:F43">IF(AND(G36=0,H36=0),"",SUM(G36:H36))</f>
        <v>45</v>
      </c>
      <c r="G36" s="35">
        <f aca="true" t="shared" si="6" ref="G36:G42">IF(AND(I36=0,J36=0,K36=0,L36=0,M36=0,O36=0),"",SUM(I36:O36))</f>
        <v>45</v>
      </c>
      <c r="H36" s="36"/>
      <c r="I36" s="38">
        <v>15</v>
      </c>
      <c r="J36" s="35"/>
      <c r="K36" s="35"/>
      <c r="L36" s="35">
        <v>30</v>
      </c>
      <c r="M36" s="35"/>
      <c r="N36" s="66"/>
      <c r="O36" s="36"/>
      <c r="P36" s="69"/>
    </row>
    <row r="37" spans="1:16" s="41" customFormat="1" ht="37.5">
      <c r="A37" s="42" t="s">
        <v>52</v>
      </c>
      <c r="B37" s="49">
        <v>2</v>
      </c>
      <c r="C37" s="40">
        <v>2</v>
      </c>
      <c r="D37" s="43"/>
      <c r="E37" s="44" t="s">
        <v>8</v>
      </c>
      <c r="F37" s="38">
        <f t="shared" si="5"/>
        <v>25</v>
      </c>
      <c r="G37" s="35">
        <f t="shared" si="6"/>
        <v>25</v>
      </c>
      <c r="H37" s="43"/>
      <c r="I37" s="39">
        <v>10</v>
      </c>
      <c r="J37" s="40"/>
      <c r="K37" s="40"/>
      <c r="L37" s="40">
        <v>15</v>
      </c>
      <c r="M37" s="40"/>
      <c r="N37" s="63"/>
      <c r="O37" s="43"/>
      <c r="P37" s="69"/>
    </row>
    <row r="38" spans="1:16" s="41" customFormat="1" ht="12">
      <c r="A38" s="42" t="s">
        <v>53</v>
      </c>
      <c r="B38" s="49">
        <v>3</v>
      </c>
      <c r="C38" s="40">
        <v>3</v>
      </c>
      <c r="D38" s="43"/>
      <c r="E38" s="44" t="s">
        <v>8</v>
      </c>
      <c r="F38" s="38">
        <f t="shared" si="5"/>
        <v>45</v>
      </c>
      <c r="G38" s="35">
        <f t="shared" si="6"/>
        <v>45</v>
      </c>
      <c r="H38" s="43"/>
      <c r="I38" s="39">
        <v>15</v>
      </c>
      <c r="J38" s="40"/>
      <c r="K38" s="40"/>
      <c r="L38" s="40">
        <v>30</v>
      </c>
      <c r="M38" s="40"/>
      <c r="N38" s="63"/>
      <c r="O38" s="43"/>
      <c r="P38" s="69"/>
    </row>
    <row r="39" spans="1:16" s="41" customFormat="1" ht="24.75">
      <c r="A39" s="42" t="s">
        <v>54</v>
      </c>
      <c r="B39" s="49">
        <v>1</v>
      </c>
      <c r="C39" s="40">
        <v>1</v>
      </c>
      <c r="D39" s="43"/>
      <c r="E39" s="44" t="s">
        <v>24</v>
      </c>
      <c r="F39" s="38">
        <f t="shared" si="5"/>
        <v>10</v>
      </c>
      <c r="G39" s="35">
        <f t="shared" si="6"/>
        <v>10</v>
      </c>
      <c r="H39" s="43"/>
      <c r="I39" s="39">
        <v>10</v>
      </c>
      <c r="J39" s="40"/>
      <c r="K39" s="40"/>
      <c r="L39" s="40"/>
      <c r="M39" s="40"/>
      <c r="N39" s="63"/>
      <c r="O39" s="43"/>
      <c r="P39" s="69"/>
    </row>
    <row r="40" spans="1:16" ht="24.75">
      <c r="A40" s="34" t="s">
        <v>55</v>
      </c>
      <c r="B40" s="50">
        <v>1</v>
      </c>
      <c r="C40" s="35">
        <v>1</v>
      </c>
      <c r="D40" s="36"/>
      <c r="E40" s="37" t="s">
        <v>24</v>
      </c>
      <c r="F40" s="38">
        <f t="shared" si="5"/>
        <v>10</v>
      </c>
      <c r="G40" s="35">
        <f t="shared" si="6"/>
        <v>10</v>
      </c>
      <c r="H40" s="36"/>
      <c r="I40" s="38">
        <v>10</v>
      </c>
      <c r="J40" s="35"/>
      <c r="K40" s="35"/>
      <c r="L40" s="35"/>
      <c r="M40" s="35"/>
      <c r="N40" s="66"/>
      <c r="O40" s="36"/>
      <c r="P40" s="69"/>
    </row>
    <row r="41" spans="1:16" ht="24.75">
      <c r="A41" s="42" t="s">
        <v>56</v>
      </c>
      <c r="B41" s="49">
        <v>2</v>
      </c>
      <c r="C41" s="40">
        <v>2</v>
      </c>
      <c r="D41" s="43"/>
      <c r="E41" s="44" t="s">
        <v>24</v>
      </c>
      <c r="F41" s="38">
        <f t="shared" si="5"/>
        <v>25</v>
      </c>
      <c r="G41" s="35">
        <f t="shared" si="6"/>
        <v>25</v>
      </c>
      <c r="H41" s="43"/>
      <c r="I41" s="39">
        <v>10</v>
      </c>
      <c r="J41" s="40"/>
      <c r="K41" s="40"/>
      <c r="L41" s="40">
        <v>15</v>
      </c>
      <c r="M41" s="40"/>
      <c r="N41" s="63"/>
      <c r="O41" s="43"/>
      <c r="P41" s="69"/>
    </row>
    <row r="42" spans="1:16" ht="37.5">
      <c r="A42" s="42" t="s">
        <v>57</v>
      </c>
      <c r="B42" s="49">
        <v>2</v>
      </c>
      <c r="C42" s="40">
        <v>2</v>
      </c>
      <c r="D42" s="43"/>
      <c r="E42" s="44" t="s">
        <v>24</v>
      </c>
      <c r="F42" s="38">
        <f t="shared" si="5"/>
        <v>25</v>
      </c>
      <c r="G42" s="35">
        <f t="shared" si="6"/>
        <v>25</v>
      </c>
      <c r="H42" s="43"/>
      <c r="I42" s="39"/>
      <c r="J42" s="40"/>
      <c r="K42" s="40"/>
      <c r="L42" s="40">
        <v>25</v>
      </c>
      <c r="M42" s="40"/>
      <c r="N42" s="63"/>
      <c r="O42" s="43"/>
      <c r="P42" s="69"/>
    </row>
    <row r="43" spans="1:16" ht="39">
      <c r="A43" s="32" t="s">
        <v>96</v>
      </c>
      <c r="B43" s="49">
        <v>1</v>
      </c>
      <c r="C43" s="40"/>
      <c r="D43" s="43">
        <v>1</v>
      </c>
      <c r="E43" s="44" t="s">
        <v>24</v>
      </c>
      <c r="F43" s="38">
        <f t="shared" si="5"/>
        <v>30</v>
      </c>
      <c r="G43" s="35"/>
      <c r="H43" s="43">
        <v>30</v>
      </c>
      <c r="I43" s="39"/>
      <c r="J43" s="40"/>
      <c r="K43" s="40">
        <v>30</v>
      </c>
      <c r="L43" s="40"/>
      <c r="M43" s="40"/>
      <c r="N43" s="63"/>
      <c r="O43" s="43"/>
      <c r="P43" s="69"/>
    </row>
    <row r="44" spans="1:16" ht="39">
      <c r="A44" s="32" t="s">
        <v>42</v>
      </c>
      <c r="B44" s="49">
        <v>10</v>
      </c>
      <c r="C44" s="40"/>
      <c r="D44" s="43">
        <v>10</v>
      </c>
      <c r="E44" s="44" t="s">
        <v>24</v>
      </c>
      <c r="F44" s="38" t="s">
        <v>33</v>
      </c>
      <c r="G44" s="35"/>
      <c r="H44" s="43" t="s">
        <v>33</v>
      </c>
      <c r="I44" s="39"/>
      <c r="J44" s="40"/>
      <c r="K44" s="40"/>
      <c r="L44" s="40"/>
      <c r="M44" s="40"/>
      <c r="N44" s="63"/>
      <c r="O44" s="43"/>
      <c r="P44" s="69"/>
    </row>
    <row r="45" spans="1:16" ht="14.25" thickBot="1">
      <c r="A45" s="32" t="s">
        <v>27</v>
      </c>
      <c r="B45" s="49">
        <v>4</v>
      </c>
      <c r="C45" s="40"/>
      <c r="D45" s="43">
        <v>4</v>
      </c>
      <c r="E45" s="44"/>
      <c r="F45" s="38">
        <f>IF(AND(G45=0,H45=0),"",SUM(G45:H45))</f>
        <v>44</v>
      </c>
      <c r="G45" s="35"/>
      <c r="H45" s="43">
        <v>44</v>
      </c>
      <c r="I45" s="39"/>
      <c r="J45" s="40"/>
      <c r="K45" s="40"/>
      <c r="L45" s="40"/>
      <c r="M45" s="40"/>
      <c r="N45" s="63"/>
      <c r="O45" s="43"/>
      <c r="P45" s="69"/>
    </row>
    <row r="46" spans="1:16" ht="16.5" thickBot="1">
      <c r="A46" s="10" t="s">
        <v>95</v>
      </c>
      <c r="B46" s="51">
        <f>C46+D46</f>
        <v>30</v>
      </c>
      <c r="C46" s="11">
        <f>SUM(C36:C44)</f>
        <v>15</v>
      </c>
      <c r="D46" s="12">
        <f>SUM(D36:D45)</f>
        <v>15</v>
      </c>
      <c r="E46" s="13"/>
      <c r="F46" s="53">
        <f>G46+H46</f>
        <v>259</v>
      </c>
      <c r="G46" s="11">
        <f>SUM(G36:G45)</f>
        <v>185</v>
      </c>
      <c r="H46" s="22">
        <f>SUM(H36:H45)</f>
        <v>74</v>
      </c>
      <c r="I46" s="14">
        <f>SUM(I36:I45)</f>
        <v>70</v>
      </c>
      <c r="J46" s="11">
        <f>SUM(J36:J41)</f>
        <v>0</v>
      </c>
      <c r="K46" s="11">
        <f>SUM(K36:K45)</f>
        <v>30</v>
      </c>
      <c r="L46" s="11">
        <f>SUM(L36:L45)</f>
        <v>115</v>
      </c>
      <c r="M46" s="11">
        <f>SUM(M36:M41)</f>
        <v>0</v>
      </c>
      <c r="N46" s="65"/>
      <c r="O46" s="12">
        <f>SUM(O36:O41)</f>
        <v>0</v>
      </c>
      <c r="P46" s="72"/>
    </row>
    <row r="47" spans="1:16" ht="12.75" thickBot="1">
      <c r="A47" s="48" t="s">
        <v>16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  <c r="P47" s="2"/>
    </row>
    <row r="48" spans="1:16" s="41" customFormat="1" ht="24.75">
      <c r="A48" s="32" t="s">
        <v>59</v>
      </c>
      <c r="B48" s="50">
        <v>1</v>
      </c>
      <c r="C48" s="35">
        <v>1</v>
      </c>
      <c r="D48" s="36"/>
      <c r="E48" s="37" t="s">
        <v>24</v>
      </c>
      <c r="F48" s="38">
        <f>IF(AND(G48=0,H48=0),"",SUM(G48:H48))</f>
        <v>15</v>
      </c>
      <c r="G48" s="35">
        <f>IF(AND(I48=0,J48=0,K48=0,L48=0,M48=0,O48=0),"",SUM(I48:O48))</f>
        <v>15</v>
      </c>
      <c r="H48" s="36"/>
      <c r="I48" s="38"/>
      <c r="J48" s="35"/>
      <c r="K48" s="35"/>
      <c r="L48" s="35"/>
      <c r="M48" s="35">
        <v>15</v>
      </c>
      <c r="N48" s="66"/>
      <c r="O48" s="36"/>
      <c r="P48" s="69"/>
    </row>
    <row r="49" spans="1:16" s="41" customFormat="1" ht="37.5">
      <c r="A49" s="42" t="s">
        <v>60</v>
      </c>
      <c r="B49" s="49">
        <v>2</v>
      </c>
      <c r="C49" s="40">
        <v>2</v>
      </c>
      <c r="D49" s="43"/>
      <c r="E49" s="37" t="s">
        <v>24</v>
      </c>
      <c r="F49" s="38">
        <f>IF(AND(G49=0,H49=0),"",SUM(G49:H49))</f>
        <v>25</v>
      </c>
      <c r="G49" s="35">
        <f>IF(AND(I49=0,J49=0,K49=0,L49=0,M49=0,O49=0),"",SUM(I49:O49))</f>
        <v>25</v>
      </c>
      <c r="H49" s="43"/>
      <c r="I49" s="39"/>
      <c r="J49" s="40"/>
      <c r="K49" s="40"/>
      <c r="L49" s="40">
        <v>15</v>
      </c>
      <c r="M49" s="40"/>
      <c r="N49" s="63"/>
      <c r="O49" s="43">
        <v>10</v>
      </c>
      <c r="P49" s="69"/>
    </row>
    <row r="50" spans="1:16" s="41" customFormat="1" ht="37.5">
      <c r="A50" s="42" t="s">
        <v>61</v>
      </c>
      <c r="B50" s="49">
        <v>1</v>
      </c>
      <c r="C50" s="40">
        <v>1</v>
      </c>
      <c r="D50" s="43"/>
      <c r="E50" s="44" t="s">
        <v>24</v>
      </c>
      <c r="F50" s="38">
        <f>IF(AND(G50=0,H50=0),"",SUM(G50:H50))</f>
        <v>15</v>
      </c>
      <c r="G50" s="35">
        <f>IF(AND(I50=0,J50=0,K50=0,L50=0,M50=0,O50=0),"",SUM(I50:O50))</f>
        <v>15</v>
      </c>
      <c r="H50" s="43"/>
      <c r="I50" s="39">
        <v>15</v>
      </c>
      <c r="J50" s="40"/>
      <c r="K50" s="40"/>
      <c r="L50" s="40"/>
      <c r="M50" s="40"/>
      <c r="N50" s="63"/>
      <c r="O50" s="43"/>
      <c r="P50" s="69"/>
    </row>
    <row r="51" spans="1:16" s="41" customFormat="1" ht="39">
      <c r="A51" s="32" t="s">
        <v>97</v>
      </c>
      <c r="B51" s="49">
        <v>2</v>
      </c>
      <c r="C51" s="40"/>
      <c r="D51" s="43">
        <v>2</v>
      </c>
      <c r="E51" s="44" t="s">
        <v>24</v>
      </c>
      <c r="F51" s="38">
        <f>IF(AND(G51=0,H51=0),"",SUM(G51:H51))</f>
        <v>30</v>
      </c>
      <c r="G51" s="35"/>
      <c r="H51" s="43">
        <v>30</v>
      </c>
      <c r="I51" s="39"/>
      <c r="J51" s="40"/>
      <c r="K51" s="40">
        <v>30</v>
      </c>
      <c r="L51" s="40"/>
      <c r="M51" s="40"/>
      <c r="N51" s="63"/>
      <c r="O51" s="43"/>
      <c r="P51" s="69"/>
    </row>
    <row r="52" spans="1:16" ht="39">
      <c r="A52" s="31" t="s">
        <v>94</v>
      </c>
      <c r="B52" s="49">
        <v>20</v>
      </c>
      <c r="C52" s="40"/>
      <c r="D52" s="43">
        <v>20</v>
      </c>
      <c r="E52" s="44" t="s">
        <v>24</v>
      </c>
      <c r="F52" s="38" t="s">
        <v>33</v>
      </c>
      <c r="G52" s="35"/>
      <c r="H52" s="43" t="s">
        <v>33</v>
      </c>
      <c r="I52" s="39"/>
      <c r="J52" s="40"/>
      <c r="K52" s="40"/>
      <c r="L52" s="40"/>
      <c r="M52" s="40"/>
      <c r="N52" s="63"/>
      <c r="O52" s="43"/>
      <c r="P52" s="73"/>
    </row>
    <row r="53" spans="1:16" ht="14.25" thickBot="1">
      <c r="A53" s="77" t="s">
        <v>27</v>
      </c>
      <c r="B53" s="55">
        <v>4</v>
      </c>
      <c r="C53" s="4"/>
      <c r="D53" s="9">
        <v>4</v>
      </c>
      <c r="E53" s="5"/>
      <c r="F53" s="38">
        <v>44</v>
      </c>
      <c r="G53" s="15">
        <f>IF(AND(I53=0,J53=0,K53=0,L53=0,M53=0,O53=0),"",SUM(I53:O53))</f>
      </c>
      <c r="H53" s="9">
        <v>44</v>
      </c>
      <c r="I53" s="78"/>
      <c r="J53" s="79"/>
      <c r="K53" s="79"/>
      <c r="L53" s="79"/>
      <c r="M53" s="79"/>
      <c r="N53" s="80"/>
      <c r="O53" s="81"/>
      <c r="P53" s="73"/>
    </row>
    <row r="54" spans="1:16" ht="16.5" thickBot="1">
      <c r="A54" s="10" t="s">
        <v>10</v>
      </c>
      <c r="B54" s="53">
        <f>C54+D54</f>
        <v>30</v>
      </c>
      <c r="C54" s="11">
        <f>SUM(C48:C52)</f>
        <v>4</v>
      </c>
      <c r="D54" s="12">
        <f>SUM(D48:D53)</f>
        <v>26</v>
      </c>
      <c r="E54" s="13"/>
      <c r="F54" s="53">
        <f>G54+H54</f>
        <v>129</v>
      </c>
      <c r="G54" s="11">
        <f>SUM(G48:G52)</f>
        <v>55</v>
      </c>
      <c r="H54" s="12">
        <f>SUM(H48:H53)</f>
        <v>74</v>
      </c>
      <c r="I54" s="14">
        <f>SUM(I48:I53)</f>
        <v>15</v>
      </c>
      <c r="J54" s="11">
        <f>SUM(J48:J52)</f>
        <v>0</v>
      </c>
      <c r="K54" s="11">
        <f>SUM(K48:K53)</f>
        <v>30</v>
      </c>
      <c r="L54" s="11">
        <f>SUM(L48:L53)</f>
        <v>15</v>
      </c>
      <c r="M54" s="11">
        <f>SUM(M48:M53)</f>
        <v>15</v>
      </c>
      <c r="N54" s="65"/>
      <c r="O54" s="12">
        <f>SUM(O48:O53)</f>
        <v>10</v>
      </c>
      <c r="P54" s="72"/>
    </row>
    <row r="55" spans="1:16" ht="24.75">
      <c r="A55" s="56" t="s">
        <v>37</v>
      </c>
      <c r="B55" s="57">
        <f aca="true" t="shared" si="7" ref="B55:O55">B54+B46+B34+B24</f>
        <v>120</v>
      </c>
      <c r="C55" s="58">
        <f t="shared" si="7"/>
        <v>58</v>
      </c>
      <c r="D55" s="58">
        <f t="shared" si="7"/>
        <v>62</v>
      </c>
      <c r="E55" s="58">
        <f t="shared" si="7"/>
        <v>0</v>
      </c>
      <c r="F55" s="58">
        <f t="shared" si="7"/>
        <v>996</v>
      </c>
      <c r="G55" s="58">
        <f t="shared" si="7"/>
        <v>659</v>
      </c>
      <c r="H55" s="58">
        <f t="shared" si="7"/>
        <v>337</v>
      </c>
      <c r="I55" s="58">
        <f t="shared" si="7"/>
        <v>225</v>
      </c>
      <c r="J55" s="58">
        <f t="shared" si="7"/>
        <v>0</v>
      </c>
      <c r="K55" s="58">
        <f t="shared" si="7"/>
        <v>90</v>
      </c>
      <c r="L55" s="58">
        <f t="shared" si="7"/>
        <v>275</v>
      </c>
      <c r="M55" s="58">
        <f t="shared" si="7"/>
        <v>70</v>
      </c>
      <c r="N55" s="58">
        <f t="shared" si="7"/>
        <v>4</v>
      </c>
      <c r="O55" s="58">
        <f t="shared" si="7"/>
        <v>85</v>
      </c>
      <c r="P55" s="74"/>
    </row>
    <row r="59" spans="1:16" ht="13.5">
      <c r="A59" s="93" t="s">
        <v>22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33"/>
    </row>
    <row r="60" spans="1:16" ht="15" customHeight="1">
      <c r="A60" s="93" t="s">
        <v>38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33"/>
    </row>
    <row r="61" spans="1:16" ht="15" customHeight="1">
      <c r="A61" s="93" t="s">
        <v>39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33"/>
    </row>
    <row r="62" spans="1:16" ht="15" customHeight="1">
      <c r="A62" s="92" t="s">
        <v>98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33"/>
    </row>
    <row r="63" spans="1:16" ht="1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ht="13.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61"/>
    </row>
    <row r="65" spans="1:16" ht="12">
      <c r="A65" s="110" t="s">
        <v>18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59"/>
    </row>
    <row r="66" spans="1:16" ht="12">
      <c r="A66" s="92" t="s">
        <v>23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59"/>
    </row>
    <row r="67" spans="1:15" ht="1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</sheetData>
  <sheetProtection/>
  <mergeCells count="24">
    <mergeCell ref="A62:O62"/>
    <mergeCell ref="G7:G12"/>
    <mergeCell ref="F7:F12"/>
    <mergeCell ref="H7:H12"/>
    <mergeCell ref="A66:O67"/>
    <mergeCell ref="I7:O9"/>
    <mergeCell ref="A59:O59"/>
    <mergeCell ref="A60:O60"/>
    <mergeCell ref="A61:O61"/>
    <mergeCell ref="M10:M12"/>
    <mergeCell ref="O10:O12"/>
    <mergeCell ref="C7:C12"/>
    <mergeCell ref="A65:O65"/>
    <mergeCell ref="B7:B12"/>
    <mergeCell ref="A2:O2"/>
    <mergeCell ref="A4:O4"/>
    <mergeCell ref="D7:D12"/>
    <mergeCell ref="J10:J12"/>
    <mergeCell ref="K10:K12"/>
    <mergeCell ref="L10:L12"/>
    <mergeCell ref="A5:O6"/>
    <mergeCell ref="N10:N12"/>
    <mergeCell ref="E7:E12"/>
    <mergeCell ref="I10:I1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3"/>
  <sheetViews>
    <sheetView view="pageBreakPreview" zoomScaleSheetLayoutView="100" zoomScalePageLayoutView="0" workbookViewId="0" topLeftCell="A37">
      <selection activeCell="A49" sqref="A49:O49"/>
    </sheetView>
  </sheetViews>
  <sheetFormatPr defaultColWidth="10.421875" defaultRowHeight="15"/>
  <cols>
    <col min="1" max="1" width="28.57421875" style="1" customWidth="1"/>
    <col min="2" max="2" width="9.00390625" style="1" customWidth="1"/>
    <col min="3" max="3" width="7.57421875" style="1" customWidth="1"/>
    <col min="4" max="4" width="6.421875" style="1" customWidth="1"/>
    <col min="5" max="5" width="5.28125" style="1" customWidth="1"/>
    <col min="6" max="6" width="9.8515625" style="1" customWidth="1"/>
    <col min="7" max="7" width="7.57421875" style="1" customWidth="1"/>
    <col min="8" max="8" width="6.28125" style="1" customWidth="1"/>
    <col min="9" max="11" width="7.140625" style="1" customWidth="1"/>
    <col min="12" max="12" width="5.57421875" style="1" customWidth="1"/>
    <col min="13" max="14" width="5.8515625" style="1" customWidth="1"/>
    <col min="15" max="16" width="6.7109375" style="1" customWidth="1"/>
    <col min="17" max="16384" width="10.421875" style="1" customWidth="1"/>
  </cols>
  <sheetData>
    <row r="2" spans="1:16" ht="39" customHeight="1">
      <c r="A2" s="91" t="s">
        <v>48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60"/>
    </row>
    <row r="3" spans="1:16" ht="39" customHeight="1">
      <c r="A3" s="120" t="s">
        <v>32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60"/>
    </row>
    <row r="4" spans="1:16" ht="13.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33"/>
    </row>
    <row r="5" spans="1:16" ht="1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59"/>
    </row>
    <row r="6" spans="1:16" ht="12.75" thickBo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59"/>
    </row>
    <row r="7" spans="1:16" ht="15" customHeight="1">
      <c r="A7" s="6"/>
      <c r="B7" s="111" t="s">
        <v>21</v>
      </c>
      <c r="C7" s="109" t="s">
        <v>19</v>
      </c>
      <c r="D7" s="94" t="s">
        <v>20</v>
      </c>
      <c r="E7" s="114" t="s">
        <v>25</v>
      </c>
      <c r="F7" s="111" t="s">
        <v>26</v>
      </c>
      <c r="G7" s="109" t="s">
        <v>12</v>
      </c>
      <c r="H7" s="94" t="s">
        <v>13</v>
      </c>
      <c r="I7" s="100" t="s">
        <v>11</v>
      </c>
      <c r="J7" s="101"/>
      <c r="K7" s="101"/>
      <c r="L7" s="101"/>
      <c r="M7" s="101"/>
      <c r="N7" s="101"/>
      <c r="O7" s="102"/>
      <c r="P7" s="62"/>
    </row>
    <row r="8" spans="1:16" ht="15" customHeight="1">
      <c r="A8" s="7"/>
      <c r="B8" s="112"/>
      <c r="C8" s="97"/>
      <c r="D8" s="95"/>
      <c r="E8" s="115"/>
      <c r="F8" s="112"/>
      <c r="G8" s="97"/>
      <c r="H8" s="95"/>
      <c r="I8" s="103"/>
      <c r="J8" s="104"/>
      <c r="K8" s="104"/>
      <c r="L8" s="104"/>
      <c r="M8" s="104"/>
      <c r="N8" s="104"/>
      <c r="O8" s="105"/>
      <c r="P8" s="62"/>
    </row>
    <row r="9" spans="1:16" ht="15" customHeight="1">
      <c r="A9" s="7"/>
      <c r="B9" s="112"/>
      <c r="C9" s="97"/>
      <c r="D9" s="95"/>
      <c r="E9" s="115"/>
      <c r="F9" s="112"/>
      <c r="G9" s="97"/>
      <c r="H9" s="95"/>
      <c r="I9" s="106"/>
      <c r="J9" s="107"/>
      <c r="K9" s="107"/>
      <c r="L9" s="107"/>
      <c r="M9" s="107"/>
      <c r="N9" s="107"/>
      <c r="O9" s="108"/>
      <c r="P9" s="62"/>
    </row>
    <row r="10" spans="1:16" ht="15" customHeight="1">
      <c r="A10" s="7"/>
      <c r="B10" s="112"/>
      <c r="C10" s="97"/>
      <c r="D10" s="95"/>
      <c r="E10" s="115"/>
      <c r="F10" s="112"/>
      <c r="G10" s="97"/>
      <c r="H10" s="95"/>
      <c r="I10" s="117" t="s">
        <v>1</v>
      </c>
      <c r="J10" s="97" t="s">
        <v>2</v>
      </c>
      <c r="K10" s="97" t="s">
        <v>3</v>
      </c>
      <c r="L10" s="97" t="s">
        <v>4</v>
      </c>
      <c r="M10" s="97" t="s">
        <v>5</v>
      </c>
      <c r="N10" s="97" t="s">
        <v>29</v>
      </c>
      <c r="O10" s="95" t="s">
        <v>6</v>
      </c>
      <c r="P10" s="67"/>
    </row>
    <row r="11" spans="1:16" ht="15" customHeight="1">
      <c r="A11" s="7" t="s">
        <v>0</v>
      </c>
      <c r="B11" s="112"/>
      <c r="C11" s="97"/>
      <c r="D11" s="95"/>
      <c r="E11" s="115"/>
      <c r="F11" s="112"/>
      <c r="G11" s="97"/>
      <c r="H11" s="95"/>
      <c r="I11" s="117"/>
      <c r="J11" s="97"/>
      <c r="K11" s="97"/>
      <c r="L11" s="97"/>
      <c r="M11" s="97"/>
      <c r="N11" s="97"/>
      <c r="O11" s="95"/>
      <c r="P11" s="67"/>
    </row>
    <row r="12" spans="1:16" ht="15.75" customHeight="1" thickBot="1">
      <c r="A12" s="8"/>
      <c r="B12" s="113"/>
      <c r="C12" s="98"/>
      <c r="D12" s="96"/>
      <c r="E12" s="116"/>
      <c r="F12" s="113"/>
      <c r="G12" s="98"/>
      <c r="H12" s="96"/>
      <c r="I12" s="118"/>
      <c r="J12" s="98"/>
      <c r="K12" s="98"/>
      <c r="L12" s="98"/>
      <c r="M12" s="98"/>
      <c r="N12" s="98"/>
      <c r="O12" s="96"/>
      <c r="P12" s="67"/>
    </row>
    <row r="13" spans="1:16" ht="25.5" thickBot="1">
      <c r="A13" s="48" t="s">
        <v>62</v>
      </c>
      <c r="B13" s="16"/>
      <c r="C13" s="17"/>
      <c r="D13" s="18"/>
      <c r="E13" s="19"/>
      <c r="F13" s="16"/>
      <c r="G13" s="17"/>
      <c r="H13" s="18"/>
      <c r="I13" s="16"/>
      <c r="J13" s="17"/>
      <c r="K13" s="17"/>
      <c r="L13" s="17"/>
      <c r="M13" s="17"/>
      <c r="N13" s="17"/>
      <c r="O13" s="18"/>
      <c r="P13" s="2"/>
    </row>
    <row r="14" spans="1:16" s="46" customFormat="1" ht="50.25">
      <c r="A14" s="76" t="s">
        <v>63</v>
      </c>
      <c r="B14" s="50">
        <v>1</v>
      </c>
      <c r="C14" s="50"/>
      <c r="D14" s="36">
        <v>1</v>
      </c>
      <c r="E14" s="37" t="s">
        <v>24</v>
      </c>
      <c r="F14" s="38">
        <f>IF(AND(G14=0,H14=0),"",SUM(G14:H14))</f>
        <v>15</v>
      </c>
      <c r="G14" s="35"/>
      <c r="H14" s="35">
        <f>SUM(I14:O14)</f>
        <v>15</v>
      </c>
      <c r="I14" s="38"/>
      <c r="J14" s="35"/>
      <c r="K14" s="35"/>
      <c r="L14" s="85">
        <v>15</v>
      </c>
      <c r="M14" s="35"/>
      <c r="N14" s="66"/>
      <c r="O14" s="36"/>
      <c r="P14" s="68"/>
    </row>
    <row r="15" spans="1:16" s="46" customFormat="1" ht="12">
      <c r="A15" s="32" t="s">
        <v>64</v>
      </c>
      <c r="B15" s="50">
        <v>3</v>
      </c>
      <c r="C15" s="50"/>
      <c r="D15" s="43">
        <v>3</v>
      </c>
      <c r="E15" s="37" t="s">
        <v>24</v>
      </c>
      <c r="F15" s="38">
        <f>IF(AND(G15=0,H15=0),"",SUM(G15:H15))</f>
        <v>30</v>
      </c>
      <c r="G15" s="35"/>
      <c r="H15" s="35">
        <f aca="true" t="shared" si="0" ref="H15:H20">SUM(I15:O15)</f>
        <v>30</v>
      </c>
      <c r="I15" s="39">
        <v>10</v>
      </c>
      <c r="J15" s="40"/>
      <c r="K15" s="40"/>
      <c r="L15" s="86">
        <v>20</v>
      </c>
      <c r="M15" s="40"/>
      <c r="N15" s="63"/>
      <c r="O15" s="43"/>
      <c r="P15" s="68"/>
    </row>
    <row r="16" spans="1:16" s="46" customFormat="1" ht="37.5">
      <c r="A16" s="32" t="s">
        <v>65</v>
      </c>
      <c r="B16" s="50">
        <v>1</v>
      </c>
      <c r="C16" s="50"/>
      <c r="D16" s="43">
        <v>1</v>
      </c>
      <c r="E16" s="44" t="s">
        <v>24</v>
      </c>
      <c r="F16" s="38">
        <f>IF(AND(G16=0,H16=0),"",SUM(G16:H16))</f>
        <v>15</v>
      </c>
      <c r="G16" s="35"/>
      <c r="H16" s="35">
        <f t="shared" si="0"/>
        <v>15</v>
      </c>
      <c r="I16" s="39">
        <v>15</v>
      </c>
      <c r="J16" s="40"/>
      <c r="K16" s="40"/>
      <c r="L16" s="40"/>
      <c r="M16" s="40"/>
      <c r="N16" s="63"/>
      <c r="O16" s="43"/>
      <c r="P16" s="68"/>
    </row>
    <row r="17" spans="1:16" s="46" customFormat="1" ht="24.75">
      <c r="A17" s="87" t="s">
        <v>93</v>
      </c>
      <c r="B17" s="50">
        <v>1</v>
      </c>
      <c r="C17" s="50"/>
      <c r="D17" s="43">
        <v>1</v>
      </c>
      <c r="E17" s="44" t="s">
        <v>24</v>
      </c>
      <c r="F17" s="38">
        <v>15</v>
      </c>
      <c r="G17" s="35"/>
      <c r="H17" s="35">
        <v>15</v>
      </c>
      <c r="I17" s="39">
        <v>15</v>
      </c>
      <c r="J17" s="40"/>
      <c r="K17" s="40"/>
      <c r="L17" s="40"/>
      <c r="M17" s="40"/>
      <c r="N17" s="63"/>
      <c r="O17" s="43"/>
      <c r="P17" s="68"/>
    </row>
    <row r="18" spans="1:16" s="46" customFormat="1" ht="12.75" thickBot="1">
      <c r="A18" s="32" t="s">
        <v>68</v>
      </c>
      <c r="B18" s="50">
        <v>2</v>
      </c>
      <c r="C18" s="50"/>
      <c r="D18" s="43">
        <v>2</v>
      </c>
      <c r="E18" s="44" t="s">
        <v>24</v>
      </c>
      <c r="F18" s="38">
        <v>30</v>
      </c>
      <c r="G18" s="35"/>
      <c r="H18" s="35">
        <v>30</v>
      </c>
      <c r="I18" s="39">
        <v>15</v>
      </c>
      <c r="J18" s="40"/>
      <c r="K18" s="40"/>
      <c r="L18" s="40"/>
      <c r="M18" s="40"/>
      <c r="N18" s="63"/>
      <c r="O18" s="43">
        <v>15</v>
      </c>
      <c r="P18" s="68"/>
    </row>
    <row r="19" spans="1:16" s="46" customFormat="1" ht="25.5" thickBot="1">
      <c r="A19" s="48" t="s">
        <v>66</v>
      </c>
      <c r="B19" s="16"/>
      <c r="C19" s="17"/>
      <c r="D19" s="18"/>
      <c r="E19" s="19"/>
      <c r="F19" s="16"/>
      <c r="G19" s="17"/>
      <c r="H19" s="18"/>
      <c r="I19" s="16"/>
      <c r="J19" s="17"/>
      <c r="K19" s="17"/>
      <c r="L19" s="17"/>
      <c r="M19" s="17"/>
      <c r="N19" s="17"/>
      <c r="O19" s="18"/>
      <c r="P19" s="68"/>
    </row>
    <row r="20" spans="1:16" s="41" customFormat="1" ht="38.25" thickBot="1">
      <c r="A20" s="87" t="s">
        <v>67</v>
      </c>
      <c r="B20" s="50">
        <v>3</v>
      </c>
      <c r="C20" s="50"/>
      <c r="D20" s="43">
        <v>3</v>
      </c>
      <c r="E20" s="37" t="s">
        <v>24</v>
      </c>
      <c r="F20" s="38">
        <f>IF(AND(G20=0,H20=0),"",SUM(G20:H20))</f>
        <v>30</v>
      </c>
      <c r="G20" s="35"/>
      <c r="H20" s="35">
        <f t="shared" si="0"/>
        <v>30</v>
      </c>
      <c r="I20" s="39"/>
      <c r="J20" s="40"/>
      <c r="K20" s="40"/>
      <c r="L20" s="86">
        <v>15</v>
      </c>
      <c r="M20" s="40"/>
      <c r="N20" s="63"/>
      <c r="O20" s="43">
        <v>15</v>
      </c>
      <c r="P20" s="69"/>
    </row>
    <row r="21" spans="1:16" s="41" customFormat="1" ht="25.5" thickBot="1">
      <c r="A21" s="48" t="s">
        <v>69</v>
      </c>
      <c r="B21" s="16"/>
      <c r="C21" s="17"/>
      <c r="D21" s="18"/>
      <c r="E21" s="19"/>
      <c r="F21" s="16"/>
      <c r="G21" s="17"/>
      <c r="H21" s="18"/>
      <c r="I21" s="16"/>
      <c r="J21" s="17"/>
      <c r="K21" s="17"/>
      <c r="L21" s="17"/>
      <c r="M21" s="17"/>
      <c r="N21" s="17"/>
      <c r="O21" s="18"/>
      <c r="P21" s="69"/>
    </row>
    <row r="22" spans="1:16" s="41" customFormat="1" ht="25.5" thickBot="1">
      <c r="A22" s="32" t="s">
        <v>70</v>
      </c>
      <c r="B22" s="49">
        <v>2</v>
      </c>
      <c r="C22" s="49"/>
      <c r="D22" s="43">
        <v>2</v>
      </c>
      <c r="E22" s="44" t="s">
        <v>24</v>
      </c>
      <c r="F22" s="35">
        <v>30</v>
      </c>
      <c r="G22" s="35"/>
      <c r="H22" s="35">
        <v>30</v>
      </c>
      <c r="I22" s="39"/>
      <c r="J22" s="40"/>
      <c r="K22" s="40"/>
      <c r="L22" s="86">
        <v>15</v>
      </c>
      <c r="M22" s="86"/>
      <c r="N22" s="88"/>
      <c r="O22" s="28">
        <v>15</v>
      </c>
      <c r="P22" s="69"/>
    </row>
    <row r="23" spans="1:16" s="41" customFormat="1" ht="25.5" thickBot="1">
      <c r="A23" s="48" t="s">
        <v>71</v>
      </c>
      <c r="B23" s="16"/>
      <c r="C23" s="17"/>
      <c r="D23" s="18"/>
      <c r="E23" s="19"/>
      <c r="F23" s="16"/>
      <c r="G23" s="17"/>
      <c r="H23" s="18"/>
      <c r="I23" s="16"/>
      <c r="J23" s="17"/>
      <c r="K23" s="17"/>
      <c r="L23" s="17"/>
      <c r="M23" s="17"/>
      <c r="N23" s="17"/>
      <c r="O23" s="18"/>
      <c r="P23" s="69"/>
    </row>
    <row r="24" spans="1:16" s="41" customFormat="1" ht="12">
      <c r="A24" s="89" t="s">
        <v>72</v>
      </c>
      <c r="B24" s="50">
        <v>3</v>
      </c>
      <c r="C24" s="50"/>
      <c r="D24" s="43">
        <v>3</v>
      </c>
      <c r="E24" s="37" t="s">
        <v>24</v>
      </c>
      <c r="F24" s="38">
        <f>IF(AND(G24=0,H24=0),"",SUM(G24:H24))</f>
        <v>30</v>
      </c>
      <c r="G24" s="35"/>
      <c r="H24" s="35">
        <f>SUM(I24:O24)</f>
        <v>30</v>
      </c>
      <c r="I24" s="39">
        <v>10</v>
      </c>
      <c r="J24" s="40"/>
      <c r="K24" s="40"/>
      <c r="L24" s="86">
        <v>20</v>
      </c>
      <c r="M24" s="40"/>
      <c r="N24" s="63"/>
      <c r="O24" s="43"/>
      <c r="P24" s="69"/>
    </row>
    <row r="25" spans="1:16" s="41" customFormat="1" ht="12">
      <c r="A25" s="89" t="s">
        <v>73</v>
      </c>
      <c r="B25" s="50">
        <v>4</v>
      </c>
      <c r="C25" s="50"/>
      <c r="D25" s="43">
        <v>4</v>
      </c>
      <c r="E25" s="37" t="s">
        <v>24</v>
      </c>
      <c r="F25" s="38">
        <f>IF(AND(G25=0,H25=0),"",SUM(G25:H25))</f>
        <v>60</v>
      </c>
      <c r="G25" s="35"/>
      <c r="H25" s="35">
        <v>60</v>
      </c>
      <c r="I25" s="39">
        <v>20</v>
      </c>
      <c r="J25" s="40"/>
      <c r="K25" s="40"/>
      <c r="L25" s="86">
        <v>15</v>
      </c>
      <c r="M25" s="40"/>
      <c r="N25" s="63"/>
      <c r="O25" s="43">
        <v>25</v>
      </c>
      <c r="P25" s="69"/>
    </row>
    <row r="26" spans="1:16" s="41" customFormat="1" ht="25.5" thickBot="1">
      <c r="A26" s="89" t="s">
        <v>92</v>
      </c>
      <c r="B26" s="50">
        <v>2</v>
      </c>
      <c r="C26" s="50"/>
      <c r="D26" s="43">
        <v>2</v>
      </c>
      <c r="E26" s="44" t="s">
        <v>24</v>
      </c>
      <c r="F26" s="38">
        <f>IF(AND(G26=0,H26=0),"",SUM(G26:H26))</f>
        <v>30</v>
      </c>
      <c r="G26" s="35"/>
      <c r="H26" s="35">
        <v>30</v>
      </c>
      <c r="I26" s="39">
        <v>30</v>
      </c>
      <c r="J26" s="84"/>
      <c r="K26" s="40"/>
      <c r="L26" s="90"/>
      <c r="M26" s="40"/>
      <c r="N26" s="63"/>
      <c r="O26" s="43"/>
      <c r="P26" s="69"/>
    </row>
    <row r="27" spans="1:16" s="41" customFormat="1" ht="25.5" thickBot="1">
      <c r="A27" s="48" t="s">
        <v>74</v>
      </c>
      <c r="B27" s="16"/>
      <c r="C27" s="17"/>
      <c r="D27" s="18"/>
      <c r="E27" s="19"/>
      <c r="F27" s="16"/>
      <c r="G27" s="17"/>
      <c r="H27" s="18"/>
      <c r="I27" s="16"/>
      <c r="J27" s="17"/>
      <c r="K27" s="17"/>
      <c r="L27" s="17"/>
      <c r="M27" s="17"/>
      <c r="N27" s="17"/>
      <c r="O27" s="18"/>
      <c r="P27" s="69"/>
    </row>
    <row r="28" spans="1:16" s="41" customFormat="1" ht="24.75">
      <c r="A28" s="32" t="s">
        <v>75</v>
      </c>
      <c r="B28" s="49">
        <v>2</v>
      </c>
      <c r="C28" s="49"/>
      <c r="D28" s="43">
        <v>2</v>
      </c>
      <c r="E28" s="44" t="s">
        <v>24</v>
      </c>
      <c r="F28" s="38">
        <f aca="true" t="shared" si="1" ref="F28:F36">IF(AND(G28=0,H28=0),"",SUM(G28:H28))</f>
        <v>25</v>
      </c>
      <c r="G28" s="35"/>
      <c r="H28" s="35">
        <f aca="true" t="shared" si="2" ref="H28:H36">SUM(I28:O28)</f>
        <v>25</v>
      </c>
      <c r="I28" s="39">
        <v>5</v>
      </c>
      <c r="J28" s="40"/>
      <c r="K28" s="40"/>
      <c r="L28" s="86"/>
      <c r="M28" s="40">
        <v>20</v>
      </c>
      <c r="N28" s="63"/>
      <c r="O28" s="43"/>
      <c r="P28" s="69"/>
    </row>
    <row r="29" spans="1:16" s="41" customFormat="1" ht="24.75">
      <c r="A29" s="76" t="s">
        <v>76</v>
      </c>
      <c r="B29" s="50">
        <v>2</v>
      </c>
      <c r="C29" s="50"/>
      <c r="D29" s="36">
        <v>2</v>
      </c>
      <c r="E29" s="37" t="s">
        <v>24</v>
      </c>
      <c r="F29" s="38">
        <f t="shared" si="1"/>
        <v>25</v>
      </c>
      <c r="G29" s="35"/>
      <c r="H29" s="35">
        <f t="shared" si="2"/>
        <v>25</v>
      </c>
      <c r="I29" s="38">
        <v>5</v>
      </c>
      <c r="J29" s="35"/>
      <c r="K29" s="35"/>
      <c r="L29" s="85"/>
      <c r="M29" s="35">
        <v>20</v>
      </c>
      <c r="N29" s="66"/>
      <c r="O29" s="36"/>
      <c r="P29" s="69"/>
    </row>
    <row r="30" spans="1:16" s="41" customFormat="1" ht="24.75">
      <c r="A30" s="76" t="s">
        <v>77</v>
      </c>
      <c r="B30" s="50">
        <v>1</v>
      </c>
      <c r="C30" s="50"/>
      <c r="D30" s="43">
        <v>1</v>
      </c>
      <c r="E30" s="37" t="s">
        <v>24</v>
      </c>
      <c r="F30" s="38">
        <f t="shared" si="1"/>
        <v>16</v>
      </c>
      <c r="G30" s="35"/>
      <c r="H30" s="35">
        <f t="shared" si="2"/>
        <v>16</v>
      </c>
      <c r="I30" s="39">
        <v>6</v>
      </c>
      <c r="J30" s="40"/>
      <c r="K30" s="40"/>
      <c r="L30" s="86">
        <v>10</v>
      </c>
      <c r="M30" s="40"/>
      <c r="N30" s="63"/>
      <c r="O30" s="43"/>
      <c r="P30" s="69"/>
    </row>
    <row r="31" spans="1:16" s="41" customFormat="1" ht="37.5">
      <c r="A31" s="76" t="s">
        <v>78</v>
      </c>
      <c r="B31" s="50">
        <v>1</v>
      </c>
      <c r="C31" s="50"/>
      <c r="D31" s="36">
        <v>1</v>
      </c>
      <c r="E31" s="37" t="s">
        <v>24</v>
      </c>
      <c r="F31" s="38">
        <f t="shared" si="1"/>
        <v>14</v>
      </c>
      <c r="G31" s="35"/>
      <c r="H31" s="35">
        <f t="shared" si="2"/>
        <v>14</v>
      </c>
      <c r="I31" s="38">
        <v>4</v>
      </c>
      <c r="J31" s="35"/>
      <c r="K31" s="35"/>
      <c r="L31" s="85">
        <v>10</v>
      </c>
      <c r="M31" s="35"/>
      <c r="N31" s="66"/>
      <c r="O31" s="36"/>
      <c r="P31" s="69"/>
    </row>
    <row r="32" spans="1:16" s="41" customFormat="1" ht="37.5">
      <c r="A32" s="32" t="s">
        <v>79</v>
      </c>
      <c r="B32" s="49">
        <v>2</v>
      </c>
      <c r="C32" s="49"/>
      <c r="D32" s="43">
        <v>2</v>
      </c>
      <c r="E32" s="44" t="s">
        <v>24</v>
      </c>
      <c r="F32" s="38">
        <f t="shared" si="1"/>
        <v>20</v>
      </c>
      <c r="G32" s="35"/>
      <c r="H32" s="35">
        <f t="shared" si="2"/>
        <v>20</v>
      </c>
      <c r="I32" s="39">
        <v>20</v>
      </c>
      <c r="J32" s="40"/>
      <c r="K32" s="40"/>
      <c r="L32" s="86"/>
      <c r="M32" s="40"/>
      <c r="N32" s="63"/>
      <c r="O32" s="43"/>
      <c r="P32" s="69"/>
    </row>
    <row r="33" spans="1:16" s="41" customFormat="1" ht="75">
      <c r="A33" s="76" t="s">
        <v>80</v>
      </c>
      <c r="B33" s="50">
        <v>1</v>
      </c>
      <c r="C33" s="50"/>
      <c r="D33" s="36">
        <v>1</v>
      </c>
      <c r="E33" s="37" t="s">
        <v>24</v>
      </c>
      <c r="F33" s="38">
        <f t="shared" si="1"/>
        <v>20</v>
      </c>
      <c r="G33" s="35"/>
      <c r="H33" s="35">
        <f t="shared" si="2"/>
        <v>20</v>
      </c>
      <c r="I33" s="38">
        <v>6</v>
      </c>
      <c r="J33" s="35"/>
      <c r="K33" s="35"/>
      <c r="L33" s="85"/>
      <c r="M33" s="35">
        <v>14</v>
      </c>
      <c r="N33" s="66"/>
      <c r="O33" s="36"/>
      <c r="P33" s="69"/>
    </row>
    <row r="34" spans="1:16" s="41" customFormat="1" ht="24.75">
      <c r="A34" s="76" t="s">
        <v>81</v>
      </c>
      <c r="B34" s="50">
        <v>2</v>
      </c>
      <c r="C34" s="50"/>
      <c r="D34" s="36">
        <v>2</v>
      </c>
      <c r="E34" s="37" t="s">
        <v>24</v>
      </c>
      <c r="F34" s="38">
        <f t="shared" si="1"/>
        <v>25</v>
      </c>
      <c r="G34" s="35"/>
      <c r="H34" s="35">
        <f t="shared" si="2"/>
        <v>25</v>
      </c>
      <c r="I34" s="38">
        <v>25</v>
      </c>
      <c r="J34" s="35"/>
      <c r="K34" s="35"/>
      <c r="L34" s="85"/>
      <c r="M34" s="35"/>
      <c r="N34" s="66"/>
      <c r="O34" s="36"/>
      <c r="P34" s="69"/>
    </row>
    <row r="35" spans="1:16" s="41" customFormat="1" ht="24.75">
      <c r="A35" s="76" t="s">
        <v>82</v>
      </c>
      <c r="B35" s="50">
        <v>1</v>
      </c>
      <c r="C35" s="50"/>
      <c r="D35" s="36">
        <v>1</v>
      </c>
      <c r="E35" s="37" t="s">
        <v>24</v>
      </c>
      <c r="F35" s="38">
        <f t="shared" si="1"/>
        <v>15</v>
      </c>
      <c r="G35" s="35"/>
      <c r="H35" s="35">
        <f t="shared" si="2"/>
        <v>15</v>
      </c>
      <c r="I35" s="38">
        <v>10</v>
      </c>
      <c r="J35" s="35"/>
      <c r="K35" s="35"/>
      <c r="L35" s="85">
        <v>5</v>
      </c>
      <c r="M35" s="35"/>
      <c r="N35" s="66"/>
      <c r="O35" s="36"/>
      <c r="P35" s="69"/>
    </row>
    <row r="36" spans="1:16" s="41" customFormat="1" ht="25.5" thickBot="1">
      <c r="A36" s="76" t="s">
        <v>83</v>
      </c>
      <c r="B36" s="50">
        <v>1</v>
      </c>
      <c r="C36" s="50"/>
      <c r="D36" s="36">
        <v>1</v>
      </c>
      <c r="E36" s="37" t="s">
        <v>24</v>
      </c>
      <c r="F36" s="38">
        <f t="shared" si="1"/>
        <v>10</v>
      </c>
      <c r="G36" s="35"/>
      <c r="H36" s="35">
        <f t="shared" si="2"/>
        <v>10</v>
      </c>
      <c r="I36" s="38"/>
      <c r="J36" s="35"/>
      <c r="K36" s="35"/>
      <c r="L36" s="85"/>
      <c r="M36" s="35">
        <v>10</v>
      </c>
      <c r="N36" s="66"/>
      <c r="O36" s="36"/>
      <c r="P36" s="69"/>
    </row>
    <row r="37" spans="1:16" s="41" customFormat="1" ht="25.5" thickBot="1">
      <c r="A37" s="48" t="s">
        <v>84</v>
      </c>
      <c r="B37" s="16"/>
      <c r="C37" s="17"/>
      <c r="D37" s="18"/>
      <c r="E37" s="19"/>
      <c r="F37" s="16"/>
      <c r="G37" s="17"/>
      <c r="H37" s="18"/>
      <c r="I37" s="16"/>
      <c r="J37" s="17"/>
      <c r="K37" s="17"/>
      <c r="L37" s="17"/>
      <c r="M37" s="17"/>
      <c r="N37" s="17"/>
      <c r="O37" s="18"/>
      <c r="P37" s="69"/>
    </row>
    <row r="38" spans="1:16" s="41" customFormat="1" ht="50.25">
      <c r="A38" s="32" t="s">
        <v>85</v>
      </c>
      <c r="B38" s="49">
        <v>1</v>
      </c>
      <c r="C38" s="49"/>
      <c r="D38" s="43">
        <v>1</v>
      </c>
      <c r="E38" s="44" t="s">
        <v>24</v>
      </c>
      <c r="F38" s="38">
        <f aca="true" t="shared" si="3" ref="F38:F43">IF(AND(G38=0,H38=0),"",SUM(G38:H38))</f>
        <v>15</v>
      </c>
      <c r="G38" s="35"/>
      <c r="H38" s="35">
        <f aca="true" t="shared" si="4" ref="H38:H43">SUM(I38:O38)</f>
        <v>15</v>
      </c>
      <c r="I38" s="39">
        <v>15</v>
      </c>
      <c r="J38" s="40"/>
      <c r="K38" s="40"/>
      <c r="L38" s="86"/>
      <c r="M38" s="40"/>
      <c r="N38" s="63"/>
      <c r="O38" s="43"/>
      <c r="P38" s="69"/>
    </row>
    <row r="39" spans="1:16" s="41" customFormat="1" ht="24.75">
      <c r="A39" s="76" t="s">
        <v>86</v>
      </c>
      <c r="B39" s="50">
        <v>2</v>
      </c>
      <c r="C39" s="50"/>
      <c r="D39" s="36">
        <v>2</v>
      </c>
      <c r="E39" s="37" t="s">
        <v>24</v>
      </c>
      <c r="F39" s="38">
        <f t="shared" si="3"/>
        <v>22</v>
      </c>
      <c r="G39" s="35"/>
      <c r="H39" s="35">
        <f t="shared" si="4"/>
        <v>22</v>
      </c>
      <c r="I39" s="38">
        <v>10</v>
      </c>
      <c r="J39" s="35"/>
      <c r="K39" s="35"/>
      <c r="L39" s="85"/>
      <c r="M39" s="35"/>
      <c r="N39" s="66"/>
      <c r="O39" s="36">
        <v>12</v>
      </c>
      <c r="P39" s="69"/>
    </row>
    <row r="40" spans="1:16" s="41" customFormat="1" ht="24.75">
      <c r="A40" s="76" t="s">
        <v>87</v>
      </c>
      <c r="B40" s="50">
        <v>1</v>
      </c>
      <c r="C40" s="50"/>
      <c r="D40" s="36">
        <v>1</v>
      </c>
      <c r="E40" s="37" t="s">
        <v>24</v>
      </c>
      <c r="F40" s="38">
        <f t="shared" si="3"/>
        <v>15</v>
      </c>
      <c r="G40" s="35"/>
      <c r="H40" s="35">
        <f t="shared" si="4"/>
        <v>15</v>
      </c>
      <c r="I40" s="38">
        <v>15</v>
      </c>
      <c r="J40" s="35"/>
      <c r="K40" s="35"/>
      <c r="L40" s="85"/>
      <c r="M40" s="35"/>
      <c r="N40" s="66"/>
      <c r="O40" s="36"/>
      <c r="P40" s="69"/>
    </row>
    <row r="41" spans="1:16" s="41" customFormat="1" ht="24.75">
      <c r="A41" s="32" t="s">
        <v>88</v>
      </c>
      <c r="B41" s="49">
        <v>1</v>
      </c>
      <c r="C41" s="49"/>
      <c r="D41" s="43">
        <v>1</v>
      </c>
      <c r="E41" s="44" t="s">
        <v>24</v>
      </c>
      <c r="F41" s="38">
        <f t="shared" si="3"/>
        <v>10</v>
      </c>
      <c r="G41" s="35"/>
      <c r="H41" s="35">
        <f t="shared" si="4"/>
        <v>10</v>
      </c>
      <c r="I41" s="39">
        <v>10</v>
      </c>
      <c r="J41" s="40"/>
      <c r="K41" s="40"/>
      <c r="L41" s="86"/>
      <c r="M41" s="40"/>
      <c r="N41" s="63"/>
      <c r="O41" s="43"/>
      <c r="P41" s="69"/>
    </row>
    <row r="42" spans="1:16" s="41" customFormat="1" ht="37.5">
      <c r="A42" s="76" t="s">
        <v>89</v>
      </c>
      <c r="B42" s="50">
        <v>2</v>
      </c>
      <c r="C42" s="50"/>
      <c r="D42" s="36">
        <v>2</v>
      </c>
      <c r="E42" s="37" t="s">
        <v>24</v>
      </c>
      <c r="F42" s="38">
        <f t="shared" si="3"/>
        <v>22</v>
      </c>
      <c r="G42" s="35"/>
      <c r="H42" s="35">
        <f t="shared" si="4"/>
        <v>22</v>
      </c>
      <c r="I42" s="38">
        <v>10</v>
      </c>
      <c r="J42" s="35"/>
      <c r="K42" s="35"/>
      <c r="L42" s="85">
        <v>12</v>
      </c>
      <c r="M42" s="35"/>
      <c r="N42" s="66"/>
      <c r="O42" s="36"/>
      <c r="P42" s="69"/>
    </row>
    <row r="43" spans="1:16" s="41" customFormat="1" ht="12.75" thickBot="1">
      <c r="A43" s="32" t="s">
        <v>90</v>
      </c>
      <c r="B43" s="49">
        <v>2</v>
      </c>
      <c r="C43" s="49"/>
      <c r="D43" s="43">
        <v>2</v>
      </c>
      <c r="E43" s="44" t="s">
        <v>24</v>
      </c>
      <c r="F43" s="38">
        <f t="shared" si="3"/>
        <v>24</v>
      </c>
      <c r="G43" s="35"/>
      <c r="H43" s="35">
        <f t="shared" si="4"/>
        <v>24</v>
      </c>
      <c r="I43" s="39">
        <v>12</v>
      </c>
      <c r="J43" s="40"/>
      <c r="K43" s="40"/>
      <c r="L43" s="86">
        <v>12</v>
      </c>
      <c r="M43" s="40"/>
      <c r="N43" s="63"/>
      <c r="O43" s="43"/>
      <c r="P43" s="69"/>
    </row>
    <row r="44" spans="1:16" ht="25.5" thickBot="1">
      <c r="A44" s="10" t="s">
        <v>91</v>
      </c>
      <c r="B44" s="53">
        <f>SUM(B14:B43)</f>
        <v>44</v>
      </c>
      <c r="C44" s="53"/>
      <c r="D44" s="11">
        <f>SUM(D14:D43)</f>
        <v>44</v>
      </c>
      <c r="E44" s="13"/>
      <c r="F44" s="53">
        <f>SUM(F14:F43)</f>
        <v>563</v>
      </c>
      <c r="G44" s="11"/>
      <c r="H44" s="11">
        <f>SUM(H14:H43)</f>
        <v>563</v>
      </c>
      <c r="I44" s="14">
        <f>SUM(I14:I43)</f>
        <v>268</v>
      </c>
      <c r="J44" s="11"/>
      <c r="K44" s="11"/>
      <c r="L44" s="11">
        <f>SUM(L14:L43)</f>
        <v>149</v>
      </c>
      <c r="M44" s="11">
        <f>SUM(M14:M43)</f>
        <v>64</v>
      </c>
      <c r="N44" s="11">
        <f>SUM(N14:N43)</f>
        <v>0</v>
      </c>
      <c r="O44" s="11">
        <f>SUM(O14:O43)</f>
        <v>82</v>
      </c>
      <c r="P44" s="72"/>
    </row>
    <row r="48" spans="1:16" ht="13.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33"/>
    </row>
    <row r="49" spans="1:16" ht="1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33"/>
    </row>
    <row r="50" spans="1:16" ht="13.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2">
      <c r="A51" s="110" t="s">
        <v>43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61"/>
    </row>
    <row r="52" spans="1:16" ht="12">
      <c r="A52" s="92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59"/>
    </row>
    <row r="53" spans="1:16" ht="1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59"/>
    </row>
  </sheetData>
  <sheetProtection/>
  <mergeCells count="23">
    <mergeCell ref="A48:O48"/>
    <mergeCell ref="A49:O49"/>
    <mergeCell ref="A51:O51"/>
    <mergeCell ref="A3:O3"/>
    <mergeCell ref="F7:F12"/>
    <mergeCell ref="G7:G12"/>
    <mergeCell ref="A52:O53"/>
    <mergeCell ref="I7:O9"/>
    <mergeCell ref="I10:I12"/>
    <mergeCell ref="J10:J12"/>
    <mergeCell ref="K10:K12"/>
    <mergeCell ref="L10:L12"/>
    <mergeCell ref="H7:H12"/>
    <mergeCell ref="M10:M12"/>
    <mergeCell ref="N10:N12"/>
    <mergeCell ref="O10:O12"/>
    <mergeCell ref="A2:O2"/>
    <mergeCell ref="A4:O4"/>
    <mergeCell ref="A5:O6"/>
    <mergeCell ref="B7:B12"/>
    <mergeCell ref="C7:C12"/>
    <mergeCell ref="D7:D12"/>
    <mergeCell ref="E7:E1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Jezierski</dc:creator>
  <cp:keywords/>
  <dc:description/>
  <cp:lastModifiedBy>Magda Basta</cp:lastModifiedBy>
  <cp:lastPrinted>2019-04-09T15:40:15Z</cp:lastPrinted>
  <dcterms:created xsi:type="dcterms:W3CDTF">2013-03-19T19:16:26Z</dcterms:created>
  <dcterms:modified xsi:type="dcterms:W3CDTF">2020-12-13T17:24:02Z</dcterms:modified>
  <cp:category/>
  <cp:version/>
  <cp:contentType/>
  <cp:contentStatus/>
</cp:coreProperties>
</file>