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I_stopień_OŚ" sheetId="1" r:id="rId1"/>
    <sheet name="I_stopień_OŚ_do wyboru" sheetId="2" r:id="rId2"/>
  </sheets>
  <definedNames>
    <definedName name="_xlnm.Print_Area" localSheetId="0">'I_stopień_OŚ'!$A$2:$O$92</definedName>
    <definedName name="_xlnm.Print_Area" localSheetId="1">'I_stopień_OŚ_do wyboru'!$A$2:$O$42</definedName>
  </definedNames>
  <calcPr fullCalcOnLoad="1"/>
</workbook>
</file>

<file path=xl/sharedStrings.xml><?xml version="1.0" encoding="utf-8"?>
<sst xmlns="http://schemas.openxmlformats.org/spreadsheetml/2006/main" count="197" uniqueCount="108">
  <si>
    <t>Nazwa przedmiotu</t>
  </si>
  <si>
    <t>Wykład</t>
  </si>
  <si>
    <t>Konwersatorium</t>
  </si>
  <si>
    <t>Seminarium</t>
  </si>
  <si>
    <t>Ćwiczenia</t>
  </si>
  <si>
    <t>Laboratorium</t>
  </si>
  <si>
    <t>Ćwiczenia terenowe</t>
  </si>
  <si>
    <t>Razem w semestrze 1</t>
  </si>
  <si>
    <t>E</t>
  </si>
  <si>
    <t>Razem w semestrze 2</t>
  </si>
  <si>
    <t>Wychowanie fizyczne</t>
  </si>
  <si>
    <t>Razem w semestrze 3</t>
  </si>
  <si>
    <t>Razem w semestrze 4</t>
  </si>
  <si>
    <t>Razem w semestrze 5</t>
  </si>
  <si>
    <t>Razem w semestrze 6</t>
  </si>
  <si>
    <t>Razem w czasie studiów licencjackich</t>
  </si>
  <si>
    <t>Godziny zajęć w tym</t>
  </si>
  <si>
    <t>Biologia roślin i grzybów</t>
  </si>
  <si>
    <t>CHEMIA 1</t>
  </si>
  <si>
    <t>CHEMIA 2</t>
  </si>
  <si>
    <t>CHEMIA 3</t>
  </si>
  <si>
    <t>Matematyka w naukach przyrodniczych</t>
  </si>
  <si>
    <t>Zagrożenia cywilizacyjne</t>
  </si>
  <si>
    <t>Geologia dynamiczna</t>
  </si>
  <si>
    <t>Geologia gospodarcza</t>
  </si>
  <si>
    <t>Biologia z elementami ewolucjonizmu</t>
  </si>
  <si>
    <t>Fizyka</t>
  </si>
  <si>
    <t>Ekosystemy lądowe</t>
  </si>
  <si>
    <t>Metodologia prawa</t>
  </si>
  <si>
    <t>Wstęp do kartografii</t>
  </si>
  <si>
    <t>Meteorologia i klimatologia</t>
  </si>
  <si>
    <t>Podstawy biogeochemii</t>
  </si>
  <si>
    <t>Biologia zwierząt</t>
  </si>
  <si>
    <t>Techniki elektroanalityczne</t>
  </si>
  <si>
    <t>Instrumenty prawne w ochronie środowiska</t>
  </si>
  <si>
    <t>Geomorfologia</t>
  </si>
  <si>
    <t>Hydrologia</t>
  </si>
  <si>
    <t>Biologia drobnoustrojów</t>
  </si>
  <si>
    <t>Podstawy hydrogeologii i geologii inżynierskiej</t>
  </si>
  <si>
    <t>Technologie w ochronie środowiska</t>
  </si>
  <si>
    <t>Analizy przestrzenne w ochronie środowiska (GIS)</t>
  </si>
  <si>
    <t>Gleboznawstwo</t>
  </si>
  <si>
    <t>Różnorodność biologiczna - flora Polski</t>
  </si>
  <si>
    <t>Różnorodność biologiczna - fauna Polski</t>
  </si>
  <si>
    <t>Geochemia środowiska</t>
  </si>
  <si>
    <t>Analiza środowiska atmosferycznego i wodnego</t>
  </si>
  <si>
    <t>Zarządzanie bioróżnorodnością</t>
  </si>
  <si>
    <t>Godziny OBL</t>
  </si>
  <si>
    <t>Godziny FAK</t>
  </si>
  <si>
    <t>Semestr 1</t>
  </si>
  <si>
    <t>Semestr 3</t>
  </si>
  <si>
    <t>Semestr 4</t>
  </si>
  <si>
    <t>Semestr 5</t>
  </si>
  <si>
    <t>Semestr 6</t>
  </si>
  <si>
    <t>Semestr 2</t>
  </si>
  <si>
    <r>
      <t xml:space="preserve">Kursywą </t>
    </r>
    <r>
      <rPr>
        <sz val="10"/>
        <rFont val="Verdana"/>
        <family val="2"/>
      </rPr>
      <t>oznaczono przedmioty związane pulą 30% zajęć do wyboru</t>
    </r>
  </si>
  <si>
    <r>
      <t>Przedmiot do wyboru</t>
    </r>
    <r>
      <rPr>
        <i/>
        <vertAlign val="superscript"/>
        <sz val="10"/>
        <rFont val="Verdana"/>
        <family val="2"/>
      </rPr>
      <t>1</t>
    </r>
  </si>
  <si>
    <t>Liczba punktów ECTS OBL</t>
  </si>
  <si>
    <t>Liczba punktów ECTS FAK</t>
  </si>
  <si>
    <t>Liczba punktów ECTS TOTAL</t>
  </si>
  <si>
    <t>Dzieje życia na Ziemi</t>
  </si>
  <si>
    <t>Ekologia ogólna</t>
  </si>
  <si>
    <t>Ochrona przyrody</t>
  </si>
  <si>
    <r>
      <t>Przygotowanie pracy dyplomowej (pracownia i egzamin dyplomowy)</t>
    </r>
    <r>
      <rPr>
        <i/>
        <vertAlign val="superscript"/>
        <sz val="10"/>
        <rFont val="Verdana"/>
        <family val="2"/>
      </rPr>
      <t>3</t>
    </r>
  </si>
  <si>
    <t xml:space="preserve">Monitoring środowiska I </t>
  </si>
  <si>
    <t xml:space="preserve">Monitoring środowiska II </t>
  </si>
  <si>
    <t xml:space="preserve">Monitoring środowiska III </t>
  </si>
  <si>
    <t>Monitoring środowiska IV</t>
  </si>
  <si>
    <r>
      <t>2</t>
    </r>
    <r>
      <rPr>
        <sz val="10"/>
        <rFont val="Verdana"/>
        <family val="2"/>
      </rPr>
      <t xml:space="preserve"> Do wyboru studentów pozostaje miejsce odbywania praktyk</t>
    </r>
  </si>
  <si>
    <r>
      <t>Język obcy nowożytny</t>
    </r>
    <r>
      <rPr>
        <i/>
        <vertAlign val="superscript"/>
        <sz val="10"/>
        <rFont val="Verdana"/>
        <family val="2"/>
      </rPr>
      <t>4</t>
    </r>
  </si>
  <si>
    <r>
      <t>4</t>
    </r>
    <r>
      <rPr>
        <sz val="10"/>
        <rFont val="Verdana"/>
        <family val="2"/>
      </rPr>
      <t xml:space="preserve"> Do wyboru studentów  język nowożytny z puli oferowanej przez Uwr</t>
    </r>
  </si>
  <si>
    <r>
      <t>Problematyka nauk przyrodniczych (seminarium przedmiotowe)</t>
    </r>
    <r>
      <rPr>
        <i/>
        <vertAlign val="superscript"/>
        <sz val="10"/>
        <rFont val="Verdana"/>
        <family val="2"/>
      </rPr>
      <t>5</t>
    </r>
    <r>
      <rPr>
        <b/>
        <i/>
        <sz val="10"/>
        <rFont val="Verdana"/>
        <family val="2"/>
      </rPr>
      <t xml:space="preserve"> </t>
    </r>
  </si>
  <si>
    <r>
      <rPr>
        <vertAlign val="superscript"/>
        <sz val="10"/>
        <rFont val="Verdana"/>
        <family val="2"/>
      </rPr>
      <t>5</t>
    </r>
    <r>
      <rPr>
        <sz val="10"/>
        <rFont val="Verdana"/>
        <family val="2"/>
      </rPr>
      <t xml:space="preserve"> Do wyboru studentów pozostaje temat seminarium</t>
    </r>
  </si>
  <si>
    <r>
      <t>1</t>
    </r>
    <r>
      <rPr>
        <sz val="10"/>
        <rFont val="Verdana"/>
        <family val="2"/>
      </rPr>
      <t xml:space="preserve"> Do wyboru studentów przedmioty z puli przedmiotów fakultatywnych</t>
    </r>
  </si>
  <si>
    <r>
      <t>3</t>
    </r>
    <r>
      <rPr>
        <sz val="10"/>
        <rFont val="Verdana"/>
        <family val="2"/>
      </rPr>
      <t xml:space="preserve"> Do wyboru studentów pozostaje temat i miejsce realizacji pracy licencjackiej</t>
    </r>
  </si>
  <si>
    <t>Za ćwiczenia terenowe uczestnicy ponoszą koszty dojazdu i utrzymania.</t>
  </si>
  <si>
    <t>Z</t>
  </si>
  <si>
    <t>Egzamin/Zaliczenie</t>
  </si>
  <si>
    <t xml:space="preserve">Razem godzin </t>
  </si>
  <si>
    <r>
      <t>Przedmioty do wyboru</t>
    </r>
    <r>
      <rPr>
        <i/>
        <vertAlign val="superscript"/>
        <sz val="10"/>
        <rFont val="Verdana"/>
        <family val="2"/>
      </rPr>
      <t>1</t>
    </r>
  </si>
  <si>
    <t>Geologia dynamiczna-ćw.terenowe</t>
  </si>
  <si>
    <t>Gleboznawstwo - ćw. terenowe</t>
  </si>
  <si>
    <t>Szkolenie wstępne w zakresie bezpieczeństwa i higieny pracy oraz ochrony przeciwpożarowej</t>
  </si>
  <si>
    <t>Szkolenie</t>
  </si>
  <si>
    <t>Bezpieczeństwo w laboratorium chemicznym</t>
  </si>
  <si>
    <t>Rok I/II/III semestr zimowy/letni</t>
  </si>
  <si>
    <t xml:space="preserve">Ewolucja kręgowców </t>
  </si>
  <si>
    <t xml:space="preserve">Zanieczyszczenia atmosfery </t>
  </si>
  <si>
    <t xml:space="preserve">Teoria ewolucji </t>
  </si>
  <si>
    <t>Rok I/II semestr zimowy/letni</t>
  </si>
  <si>
    <t>Zajęcia terenowe z geologii gospodarczej</t>
  </si>
  <si>
    <t>Biotechnologia zachowawcza</t>
  </si>
  <si>
    <t>Hodowle komórek roślinnych</t>
  </si>
  <si>
    <t>Rok III semestr letni</t>
  </si>
  <si>
    <t xml:space="preserve">Zasady pisania dyplomowych i naukowych prac przyrodniczych </t>
  </si>
  <si>
    <t>Rok II semestr letni</t>
  </si>
  <si>
    <t>Porosty jako biowskaźniki stanu środowiska</t>
  </si>
  <si>
    <t>Oceanografia</t>
  </si>
  <si>
    <t>Rekonstrukcje paleośrodowisk na podstawie skamieniałości</t>
  </si>
  <si>
    <t>Przedmioty do wyboru</t>
  </si>
  <si>
    <t>Studia stacjonarne I stopnia na kierunku Ochrona Środowiska (rok akademicki  2019/2020)</t>
  </si>
  <si>
    <t>Rok II/III semestr zimowy/letni</t>
  </si>
  <si>
    <t>Gospodarka wodna i zarządzanie zasobami wodnymi</t>
  </si>
  <si>
    <t>Rok I semestr letni</t>
  </si>
  <si>
    <t>Rok I/II/III semestr letni</t>
  </si>
  <si>
    <r>
      <t>Praktyki zawodowe</t>
    </r>
    <r>
      <rPr>
        <i/>
        <vertAlign val="superscript"/>
        <sz val="10"/>
        <rFont val="Verdana"/>
        <family val="2"/>
      </rPr>
      <t>2</t>
    </r>
  </si>
  <si>
    <r>
      <t>Język obcy nowożytny</t>
    </r>
    <r>
      <rPr>
        <i/>
        <vertAlign val="superscript"/>
        <sz val="10"/>
        <rFont val="Verdana"/>
        <family val="2"/>
      </rPr>
      <t xml:space="preserve">4 </t>
    </r>
  </si>
  <si>
    <r>
      <t>Problematyka ochrony środowiska (seminarium dyplomowe)</t>
    </r>
    <r>
      <rPr>
        <i/>
        <vertAlign val="superscript"/>
        <sz val="10"/>
        <rFont val="Verdana"/>
        <family val="2"/>
      </rPr>
      <t>5</t>
    </r>
    <r>
      <rPr>
        <i/>
        <sz val="10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</si>
</sst>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0.0%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vertAlign val="superscript"/>
      <sz val="10"/>
      <name val="Verdana"/>
      <family val="2"/>
    </font>
    <font>
      <i/>
      <sz val="10"/>
      <name val="Verdana"/>
      <family val="2"/>
    </font>
    <font>
      <i/>
      <vertAlign val="superscript"/>
      <sz val="10"/>
      <name val="Verdana"/>
      <family val="2"/>
    </font>
    <font>
      <b/>
      <i/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i/>
      <sz val="14"/>
      <name val="Verdana"/>
      <family val="2"/>
    </font>
    <font>
      <strike/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34" borderId="13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vertical="center" wrapText="1"/>
    </xf>
    <xf numFmtId="0" fontId="2" fillId="35" borderId="19" xfId="0" applyFont="1" applyFill="1" applyBorder="1" applyAlignment="1">
      <alignment horizontal="left" vertical="center" wrapText="1"/>
    </xf>
    <xf numFmtId="0" fontId="2" fillId="35" borderId="20" xfId="0" applyFont="1" applyFill="1" applyBorder="1" applyAlignment="1">
      <alignment horizontal="left" vertical="center" wrapText="1"/>
    </xf>
    <xf numFmtId="0" fontId="3" fillId="35" borderId="21" xfId="0" applyFont="1" applyFill="1" applyBorder="1" applyAlignment="1">
      <alignment horizontal="left" vertical="center" wrapText="1"/>
    </xf>
    <xf numFmtId="0" fontId="2" fillId="35" borderId="22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horizontal="left" vertical="center" wrapText="1"/>
    </xf>
    <xf numFmtId="0" fontId="2" fillId="34" borderId="24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vertical="center" wrapText="1"/>
    </xf>
    <xf numFmtId="0" fontId="3" fillId="33" borderId="25" xfId="0" applyFont="1" applyFill="1" applyBorder="1" applyAlignment="1">
      <alignment vertical="center" wrapText="1"/>
    </xf>
    <xf numFmtId="0" fontId="3" fillId="33" borderId="26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vertical="center" wrapText="1"/>
    </xf>
    <xf numFmtId="0" fontId="3" fillId="36" borderId="18" xfId="0" applyFont="1" applyFill="1" applyBorder="1" applyAlignment="1">
      <alignment vertical="center" wrapText="1"/>
    </xf>
    <xf numFmtId="0" fontId="2" fillId="36" borderId="19" xfId="0" applyFont="1" applyFill="1" applyBorder="1" applyAlignment="1">
      <alignment horizontal="left" vertical="center" wrapText="1"/>
    </xf>
    <xf numFmtId="0" fontId="2" fillId="36" borderId="20" xfId="0" applyFont="1" applyFill="1" applyBorder="1" applyAlignment="1">
      <alignment horizontal="left" vertical="center" wrapText="1"/>
    </xf>
    <xf numFmtId="0" fontId="3" fillId="36" borderId="21" xfId="0" applyFont="1" applyFill="1" applyBorder="1" applyAlignment="1">
      <alignment horizontal="left" vertical="center" wrapText="1"/>
    </xf>
    <xf numFmtId="0" fontId="2" fillId="36" borderId="22" xfId="0" applyFont="1" applyFill="1" applyBorder="1" applyAlignment="1">
      <alignment horizontal="left" vertical="center" wrapText="1"/>
    </xf>
    <xf numFmtId="0" fontId="3" fillId="37" borderId="25" xfId="0" applyFont="1" applyFill="1" applyBorder="1" applyAlignment="1">
      <alignment vertical="center" wrapText="1"/>
    </xf>
    <xf numFmtId="0" fontId="3" fillId="37" borderId="26" xfId="0" applyFont="1" applyFill="1" applyBorder="1" applyAlignment="1">
      <alignment vertical="center" wrapText="1"/>
    </xf>
    <xf numFmtId="0" fontId="2" fillId="38" borderId="27" xfId="0" applyFont="1" applyFill="1" applyBorder="1" applyAlignment="1">
      <alignment horizontal="left" vertical="center" wrapText="1"/>
    </xf>
    <xf numFmtId="0" fontId="2" fillId="38" borderId="11" xfId="0" applyFont="1" applyFill="1" applyBorder="1" applyAlignment="1">
      <alignment horizontal="left" vertical="center" wrapText="1"/>
    </xf>
    <xf numFmtId="0" fontId="2" fillId="38" borderId="16" xfId="0" applyFont="1" applyFill="1" applyBorder="1" applyAlignment="1">
      <alignment horizontal="left" vertical="center" wrapText="1"/>
    </xf>
    <xf numFmtId="0" fontId="2" fillId="38" borderId="12" xfId="0" applyFont="1" applyFill="1" applyBorder="1" applyAlignment="1">
      <alignment horizontal="left" vertical="center" wrapText="1"/>
    </xf>
    <xf numFmtId="0" fontId="2" fillId="38" borderId="24" xfId="0" applyFont="1" applyFill="1" applyBorder="1" applyAlignment="1">
      <alignment horizontal="left" vertical="center" wrapText="1"/>
    </xf>
    <xf numFmtId="0" fontId="2" fillId="38" borderId="23" xfId="0" applyFont="1" applyFill="1" applyBorder="1" applyAlignment="1">
      <alignment horizontal="left" vertical="center" wrapText="1"/>
    </xf>
    <xf numFmtId="0" fontId="2" fillId="38" borderId="17" xfId="0" applyFont="1" applyFill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38" borderId="28" xfId="0" applyFont="1" applyFill="1" applyBorder="1" applyAlignment="1">
      <alignment horizontal="left" vertical="center" wrapText="1"/>
    </xf>
    <xf numFmtId="0" fontId="2" fillId="38" borderId="29" xfId="0" applyFont="1" applyFill="1" applyBorder="1" applyAlignment="1">
      <alignment horizontal="left" vertical="center" wrapText="1"/>
    </xf>
    <xf numFmtId="0" fontId="2" fillId="38" borderId="30" xfId="0" applyFont="1" applyFill="1" applyBorder="1" applyAlignment="1">
      <alignment horizontal="left" vertical="center" wrapText="1"/>
    </xf>
    <xf numFmtId="0" fontId="2" fillId="38" borderId="0" xfId="0" applyFont="1" applyFill="1" applyAlignment="1">
      <alignment horizontal="left" vertical="center" wrapText="1"/>
    </xf>
    <xf numFmtId="0" fontId="2" fillId="39" borderId="0" xfId="0" applyFont="1" applyFill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8" borderId="2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9" fillId="36" borderId="22" xfId="0" applyFont="1" applyFill="1" applyBorder="1" applyAlignment="1">
      <alignment horizontal="left" vertical="center" wrapText="1"/>
    </xf>
    <xf numFmtId="0" fontId="3" fillId="37" borderId="18" xfId="0" applyFont="1" applyFill="1" applyBorder="1" applyAlignment="1">
      <alignment horizontal="left" vertical="center" wrapText="1"/>
    </xf>
    <xf numFmtId="0" fontId="9" fillId="35" borderId="22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left" vertical="center" wrapText="1"/>
    </xf>
    <xf numFmtId="0" fontId="5" fillId="38" borderId="27" xfId="0" applyFont="1" applyFill="1" applyBorder="1" applyAlignment="1">
      <alignment horizontal="left" vertical="center" wrapText="1"/>
    </xf>
    <xf numFmtId="0" fontId="3" fillId="38" borderId="1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" fillId="38" borderId="31" xfId="0" applyFont="1" applyFill="1" applyBorder="1" applyAlignment="1">
      <alignment horizontal="left" vertical="center" wrapText="1"/>
    </xf>
    <xf numFmtId="0" fontId="2" fillId="38" borderId="3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45" fillId="0" borderId="32" xfId="0" applyFont="1" applyFill="1" applyBorder="1" applyAlignment="1">
      <alignment horizontal="left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3" fillId="34" borderId="0" xfId="0" applyFont="1" applyFill="1" applyBorder="1" applyAlignment="1">
      <alignment horizontal="center" vertical="center" textRotation="90" wrapText="1"/>
    </xf>
    <xf numFmtId="0" fontId="2" fillId="38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2" fillId="36" borderId="0" xfId="0" applyFont="1" applyFill="1" applyBorder="1" applyAlignment="1">
      <alignment horizontal="left" vertical="center" wrapText="1"/>
    </xf>
    <xf numFmtId="0" fontId="3" fillId="37" borderId="0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5" fillId="38" borderId="28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45" fillId="38" borderId="1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textRotation="90" wrapText="1"/>
    </xf>
    <xf numFmtId="0" fontId="3" fillId="34" borderId="43" xfId="0" applyFont="1" applyFill="1" applyBorder="1" applyAlignment="1">
      <alignment horizontal="center" vertical="center" textRotation="90" wrapText="1"/>
    </xf>
    <xf numFmtId="0" fontId="3" fillId="34" borderId="16" xfId="0" applyFont="1" applyFill="1" applyBorder="1" applyAlignment="1">
      <alignment horizontal="center" vertical="center" textRotation="90" wrapText="1"/>
    </xf>
    <xf numFmtId="0" fontId="3" fillId="34" borderId="44" xfId="0" applyFont="1" applyFill="1" applyBorder="1" applyAlignment="1">
      <alignment horizontal="center" vertical="center" textRotation="90" wrapText="1"/>
    </xf>
    <xf numFmtId="0" fontId="3" fillId="34" borderId="45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left" vertical="center" wrapText="1"/>
    </xf>
    <xf numFmtId="0" fontId="9" fillId="34" borderId="46" xfId="0" applyFont="1" applyFill="1" applyBorder="1" applyAlignment="1">
      <alignment horizontal="center" vertical="center" textRotation="90" wrapText="1"/>
    </xf>
    <xf numFmtId="0" fontId="9" fillId="34" borderId="17" xfId="0" applyFont="1" applyFill="1" applyBorder="1" applyAlignment="1">
      <alignment horizontal="center" vertical="center" textRotation="90" wrapText="1"/>
    </xf>
    <xf numFmtId="0" fontId="9" fillId="34" borderId="47" xfId="0" applyFont="1" applyFill="1" applyBorder="1" applyAlignment="1">
      <alignment horizontal="center" vertical="center" textRotation="90" wrapText="1"/>
    </xf>
    <xf numFmtId="0" fontId="3" fillId="34" borderId="48" xfId="0" applyFont="1" applyFill="1" applyBorder="1" applyAlignment="1">
      <alignment horizontal="center" vertical="center" textRotation="90" wrapText="1"/>
    </xf>
    <xf numFmtId="0" fontId="3" fillId="34" borderId="12" xfId="0" applyFont="1" applyFill="1" applyBorder="1" applyAlignment="1">
      <alignment horizontal="center" vertical="center" textRotation="90" wrapText="1"/>
    </xf>
    <xf numFmtId="0" fontId="3" fillId="34" borderId="49" xfId="0" applyFont="1" applyFill="1" applyBorder="1" applyAlignment="1">
      <alignment horizontal="center" vertical="center" textRotation="90" wrapText="1"/>
    </xf>
    <xf numFmtId="0" fontId="3" fillId="34" borderId="17" xfId="0" applyFont="1" applyFill="1" applyBorder="1" applyAlignment="1">
      <alignment horizontal="center" vertical="center" textRotation="90" wrapText="1"/>
    </xf>
    <xf numFmtId="0" fontId="3" fillId="34" borderId="47" xfId="0" applyFont="1" applyFill="1" applyBorder="1" applyAlignment="1">
      <alignment horizontal="center" vertical="center" textRotation="90" wrapText="1"/>
    </xf>
    <xf numFmtId="0" fontId="3" fillId="34" borderId="50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1"/>
  <sheetViews>
    <sheetView tabSelected="1" view="pageBreakPreview" zoomScaleSheetLayoutView="100" zoomScalePageLayoutView="0" workbookViewId="0" topLeftCell="A62">
      <selection activeCell="L67" sqref="L67"/>
    </sheetView>
  </sheetViews>
  <sheetFormatPr defaultColWidth="10.421875" defaultRowHeight="15"/>
  <cols>
    <col min="1" max="1" width="28.57421875" style="1" customWidth="1"/>
    <col min="2" max="2" width="8.140625" style="1" customWidth="1"/>
    <col min="3" max="3" width="7.57421875" style="1" customWidth="1"/>
    <col min="4" max="4" width="6.421875" style="1" customWidth="1"/>
    <col min="5" max="5" width="5.28125" style="1" customWidth="1"/>
    <col min="6" max="6" width="9.8515625" style="1" customWidth="1"/>
    <col min="7" max="7" width="7.57421875" style="1" customWidth="1"/>
    <col min="8" max="8" width="6.28125" style="1" customWidth="1"/>
    <col min="9" max="11" width="7.140625" style="1" customWidth="1"/>
    <col min="12" max="12" width="5.57421875" style="1" customWidth="1"/>
    <col min="13" max="14" width="5.8515625" style="1" customWidth="1"/>
    <col min="15" max="16" width="6.7109375" style="1" customWidth="1"/>
    <col min="17" max="16384" width="10.421875" style="1" customWidth="1"/>
  </cols>
  <sheetData>
    <row r="2" spans="1:16" ht="39" customHeight="1">
      <c r="A2" s="131" t="s">
        <v>100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74"/>
    </row>
    <row r="3" spans="1:16" ht="39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3.5">
      <c r="A4" s="10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40"/>
    </row>
    <row r="5" spans="1:16" ht="12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73"/>
    </row>
    <row r="6" spans="1:16" ht="12.75" thickBo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73"/>
    </row>
    <row r="7" spans="1:16" ht="15" customHeight="1">
      <c r="A7" s="7"/>
      <c r="B7" s="122" t="s">
        <v>59</v>
      </c>
      <c r="C7" s="120" t="s">
        <v>57</v>
      </c>
      <c r="D7" s="130" t="s">
        <v>58</v>
      </c>
      <c r="E7" s="125" t="s">
        <v>77</v>
      </c>
      <c r="F7" s="122" t="s">
        <v>78</v>
      </c>
      <c r="G7" s="120" t="s">
        <v>47</v>
      </c>
      <c r="H7" s="130" t="s">
        <v>48</v>
      </c>
      <c r="I7" s="106" t="s">
        <v>16</v>
      </c>
      <c r="J7" s="107"/>
      <c r="K7" s="107"/>
      <c r="L7" s="107"/>
      <c r="M7" s="107"/>
      <c r="N7" s="107"/>
      <c r="O7" s="108"/>
      <c r="P7" s="76"/>
    </row>
    <row r="8" spans="1:16" ht="15" customHeight="1">
      <c r="A8" s="8"/>
      <c r="B8" s="123"/>
      <c r="C8" s="116"/>
      <c r="D8" s="118"/>
      <c r="E8" s="126"/>
      <c r="F8" s="123"/>
      <c r="G8" s="116"/>
      <c r="H8" s="118"/>
      <c r="I8" s="109"/>
      <c r="J8" s="110"/>
      <c r="K8" s="110"/>
      <c r="L8" s="110"/>
      <c r="M8" s="110"/>
      <c r="N8" s="110"/>
      <c r="O8" s="111"/>
      <c r="P8" s="76"/>
    </row>
    <row r="9" spans="1:16" ht="15" customHeight="1">
      <c r="A9" s="8"/>
      <c r="B9" s="123"/>
      <c r="C9" s="116"/>
      <c r="D9" s="118"/>
      <c r="E9" s="126"/>
      <c r="F9" s="123"/>
      <c r="G9" s="116"/>
      <c r="H9" s="118"/>
      <c r="I9" s="112"/>
      <c r="J9" s="113"/>
      <c r="K9" s="113"/>
      <c r="L9" s="113"/>
      <c r="M9" s="113"/>
      <c r="N9" s="113"/>
      <c r="O9" s="114"/>
      <c r="P9" s="76"/>
    </row>
    <row r="10" spans="1:16" ht="15" customHeight="1">
      <c r="A10" s="8"/>
      <c r="B10" s="123"/>
      <c r="C10" s="116"/>
      <c r="D10" s="118"/>
      <c r="E10" s="126"/>
      <c r="F10" s="123"/>
      <c r="G10" s="116"/>
      <c r="H10" s="118"/>
      <c r="I10" s="128" t="s">
        <v>1</v>
      </c>
      <c r="J10" s="116" t="s">
        <v>2</v>
      </c>
      <c r="K10" s="116" t="s">
        <v>3</v>
      </c>
      <c r="L10" s="116" t="s">
        <v>4</v>
      </c>
      <c r="M10" s="116" t="s">
        <v>5</v>
      </c>
      <c r="N10" s="116" t="s">
        <v>83</v>
      </c>
      <c r="O10" s="118" t="s">
        <v>6</v>
      </c>
      <c r="P10" s="85"/>
    </row>
    <row r="11" spans="1:16" ht="15" customHeight="1">
      <c r="A11" s="8" t="s">
        <v>0</v>
      </c>
      <c r="B11" s="123"/>
      <c r="C11" s="116"/>
      <c r="D11" s="118"/>
      <c r="E11" s="126"/>
      <c r="F11" s="123"/>
      <c r="G11" s="116"/>
      <c r="H11" s="118"/>
      <c r="I11" s="128"/>
      <c r="J11" s="116"/>
      <c r="K11" s="116"/>
      <c r="L11" s="116"/>
      <c r="M11" s="116"/>
      <c r="N11" s="116"/>
      <c r="O11" s="118"/>
      <c r="P11" s="85"/>
    </row>
    <row r="12" spans="1:16" ht="15.75" customHeight="1" thickBot="1">
      <c r="A12" s="9"/>
      <c r="B12" s="124"/>
      <c r="C12" s="117"/>
      <c r="D12" s="119"/>
      <c r="E12" s="127"/>
      <c r="F12" s="124"/>
      <c r="G12" s="117"/>
      <c r="H12" s="119"/>
      <c r="I12" s="129"/>
      <c r="J12" s="117"/>
      <c r="K12" s="117"/>
      <c r="L12" s="117"/>
      <c r="M12" s="117"/>
      <c r="N12" s="117"/>
      <c r="O12" s="119"/>
      <c r="P12" s="85"/>
    </row>
    <row r="13" spans="1:16" ht="12.75" thickBot="1">
      <c r="A13" s="57" t="s">
        <v>49</v>
      </c>
      <c r="B13" s="20"/>
      <c r="C13" s="21"/>
      <c r="D13" s="22"/>
      <c r="E13" s="23"/>
      <c r="F13" s="20"/>
      <c r="G13" s="21"/>
      <c r="H13" s="22"/>
      <c r="I13" s="20"/>
      <c r="J13" s="21"/>
      <c r="K13" s="21"/>
      <c r="L13" s="21"/>
      <c r="M13" s="21"/>
      <c r="N13" s="21"/>
      <c r="O13" s="22"/>
      <c r="P13" s="2"/>
    </row>
    <row r="14" spans="1:16" s="55" customFormat="1" ht="12">
      <c r="A14" s="52" t="s">
        <v>18</v>
      </c>
      <c r="B14" s="58">
        <v>4</v>
      </c>
      <c r="C14" s="36">
        <v>4</v>
      </c>
      <c r="D14" s="53"/>
      <c r="E14" s="54" t="s">
        <v>8</v>
      </c>
      <c r="F14" s="35">
        <f>IF(AND(G14=0,H14=0),"",SUM(G14:H14))</f>
        <v>45</v>
      </c>
      <c r="G14" s="36">
        <f aca="true" t="shared" si="0" ref="G14:G23">IF(AND(I14=0,J14=0,K14=0,L14=0,M14=0,O14=0),"",SUM(I14:O14))</f>
        <v>45</v>
      </c>
      <c r="H14" s="53"/>
      <c r="I14" s="35">
        <v>15</v>
      </c>
      <c r="J14" s="36"/>
      <c r="K14" s="36"/>
      <c r="L14" s="36"/>
      <c r="M14" s="36">
        <v>30</v>
      </c>
      <c r="N14" s="77"/>
      <c r="O14" s="53"/>
      <c r="P14" s="86"/>
    </row>
    <row r="15" spans="1:16" s="55" customFormat="1" ht="24.75">
      <c r="A15" s="31" t="s">
        <v>21</v>
      </c>
      <c r="B15" s="58">
        <f aca="true" t="shared" si="1" ref="B15:B21">IF(AND(C15=0,D15=0),"",SUM(C15:D15))</f>
        <v>3</v>
      </c>
      <c r="C15" s="32">
        <v>3</v>
      </c>
      <c r="D15" s="33"/>
      <c r="E15" s="34" t="s">
        <v>76</v>
      </c>
      <c r="F15" s="35">
        <f aca="true" t="shared" si="2" ref="F15:F21">IF(AND(G15=0,H15=0),"",SUM(G15:H15))</f>
        <v>30</v>
      </c>
      <c r="G15" s="36">
        <f t="shared" si="0"/>
        <v>30</v>
      </c>
      <c r="H15" s="33"/>
      <c r="I15" s="37">
        <v>15</v>
      </c>
      <c r="J15" s="32"/>
      <c r="K15" s="32"/>
      <c r="L15" s="32">
        <v>15</v>
      </c>
      <c r="M15" s="32"/>
      <c r="N15" s="78"/>
      <c r="O15" s="33"/>
      <c r="P15" s="86"/>
    </row>
    <row r="16" spans="1:16" s="55" customFormat="1" ht="12">
      <c r="A16" s="31" t="s">
        <v>22</v>
      </c>
      <c r="B16" s="58">
        <f t="shared" si="1"/>
        <v>3</v>
      </c>
      <c r="C16" s="32">
        <v>3</v>
      </c>
      <c r="D16" s="33"/>
      <c r="E16" s="34" t="s">
        <v>76</v>
      </c>
      <c r="F16" s="35">
        <f t="shared" si="2"/>
        <v>45</v>
      </c>
      <c r="G16" s="36">
        <f t="shared" si="0"/>
        <v>45</v>
      </c>
      <c r="H16" s="33"/>
      <c r="I16" s="37">
        <v>45</v>
      </c>
      <c r="J16" s="32"/>
      <c r="K16" s="32"/>
      <c r="L16" s="32"/>
      <c r="M16" s="32"/>
      <c r="N16" s="78"/>
      <c r="O16" s="33"/>
      <c r="P16" s="86"/>
    </row>
    <row r="17" spans="1:16" s="55" customFormat="1" ht="12">
      <c r="A17" s="31" t="s">
        <v>61</v>
      </c>
      <c r="B17" s="58">
        <v>2</v>
      </c>
      <c r="C17" s="32">
        <v>2</v>
      </c>
      <c r="D17" s="33"/>
      <c r="E17" s="34" t="s">
        <v>8</v>
      </c>
      <c r="F17" s="35">
        <f t="shared" si="2"/>
        <v>30</v>
      </c>
      <c r="G17" s="36">
        <f t="shared" si="0"/>
        <v>30</v>
      </c>
      <c r="H17" s="33"/>
      <c r="I17" s="37">
        <v>30</v>
      </c>
      <c r="J17" s="32"/>
      <c r="K17" s="32"/>
      <c r="L17" s="32"/>
      <c r="M17" s="32"/>
      <c r="N17" s="78"/>
      <c r="O17" s="33"/>
      <c r="P17" s="86"/>
    </row>
    <row r="18" spans="1:16" s="48" customFormat="1" ht="24.75">
      <c r="A18" s="49" t="s">
        <v>25</v>
      </c>
      <c r="B18" s="60">
        <f t="shared" si="1"/>
        <v>1</v>
      </c>
      <c r="C18" s="47">
        <v>1</v>
      </c>
      <c r="D18" s="50"/>
      <c r="E18" s="51" t="s">
        <v>76</v>
      </c>
      <c r="F18" s="45">
        <f t="shared" si="2"/>
        <v>15</v>
      </c>
      <c r="G18" s="42">
        <f t="shared" si="0"/>
        <v>15</v>
      </c>
      <c r="H18" s="50"/>
      <c r="I18" s="46">
        <v>15</v>
      </c>
      <c r="J18" s="47"/>
      <c r="K18" s="47"/>
      <c r="L18" s="47"/>
      <c r="M18" s="47"/>
      <c r="N18" s="79"/>
      <c r="O18" s="50"/>
      <c r="P18" s="87"/>
    </row>
    <row r="19" spans="1:16" s="55" customFormat="1" ht="12">
      <c r="A19" s="31" t="s">
        <v>28</v>
      </c>
      <c r="B19" s="58">
        <f t="shared" si="1"/>
        <v>2</v>
      </c>
      <c r="C19" s="32">
        <v>2</v>
      </c>
      <c r="D19" s="33"/>
      <c r="E19" s="34" t="s">
        <v>76</v>
      </c>
      <c r="F19" s="35">
        <f t="shared" si="2"/>
        <v>20</v>
      </c>
      <c r="G19" s="36">
        <f t="shared" si="0"/>
        <v>20</v>
      </c>
      <c r="H19" s="33"/>
      <c r="I19" s="37"/>
      <c r="J19" s="32">
        <v>20</v>
      </c>
      <c r="K19" s="32"/>
      <c r="L19" s="32"/>
      <c r="M19" s="32"/>
      <c r="N19" s="78"/>
      <c r="O19" s="33"/>
      <c r="P19" s="86"/>
    </row>
    <row r="20" spans="1:16" s="48" customFormat="1" ht="12">
      <c r="A20" s="49" t="s">
        <v>23</v>
      </c>
      <c r="B20" s="72">
        <v>5</v>
      </c>
      <c r="C20" s="32">
        <v>5</v>
      </c>
      <c r="D20" s="33"/>
      <c r="E20" s="34" t="s">
        <v>8</v>
      </c>
      <c r="F20" s="35">
        <f t="shared" si="2"/>
        <v>59</v>
      </c>
      <c r="G20" s="36">
        <f t="shared" si="0"/>
        <v>59</v>
      </c>
      <c r="H20" s="33"/>
      <c r="I20" s="37">
        <v>40</v>
      </c>
      <c r="J20" s="32"/>
      <c r="K20" s="32"/>
      <c r="L20" s="32">
        <v>19</v>
      </c>
      <c r="M20" s="32"/>
      <c r="N20" s="78"/>
      <c r="O20" s="33"/>
      <c r="P20" s="87"/>
    </row>
    <row r="21" spans="1:16" s="48" customFormat="1" ht="12">
      <c r="A21" s="49" t="s">
        <v>29</v>
      </c>
      <c r="B21" s="60">
        <f t="shared" si="1"/>
        <v>3</v>
      </c>
      <c r="C21" s="47">
        <v>3</v>
      </c>
      <c r="D21" s="50"/>
      <c r="E21" s="51" t="s">
        <v>76</v>
      </c>
      <c r="F21" s="45">
        <f t="shared" si="2"/>
        <v>39</v>
      </c>
      <c r="G21" s="42">
        <f t="shared" si="0"/>
        <v>39</v>
      </c>
      <c r="H21" s="50"/>
      <c r="I21" s="46">
        <v>15</v>
      </c>
      <c r="J21" s="47"/>
      <c r="K21" s="47"/>
      <c r="L21" s="47">
        <v>24</v>
      </c>
      <c r="M21" s="47"/>
      <c r="N21" s="79"/>
      <c r="O21" s="50"/>
      <c r="P21" s="87"/>
    </row>
    <row r="22" spans="1:16" s="48" customFormat="1" ht="12">
      <c r="A22" s="49" t="s">
        <v>31</v>
      </c>
      <c r="B22" s="60">
        <f>IF(AND(C22=0,D22=0),"",SUM(C22:D22))</f>
        <v>2</v>
      </c>
      <c r="C22" s="47">
        <v>2</v>
      </c>
      <c r="D22" s="50"/>
      <c r="E22" s="51" t="s">
        <v>76</v>
      </c>
      <c r="F22" s="45">
        <f>IF(AND(G22=0,H22=0),"",SUM(G22:H22))</f>
        <v>30</v>
      </c>
      <c r="G22" s="42">
        <f t="shared" si="0"/>
        <v>30</v>
      </c>
      <c r="H22" s="50"/>
      <c r="I22" s="46">
        <v>30</v>
      </c>
      <c r="J22" s="47"/>
      <c r="K22" s="47"/>
      <c r="L22" s="47"/>
      <c r="M22" s="47"/>
      <c r="N22" s="79"/>
      <c r="O22" s="50"/>
      <c r="P22" s="87"/>
    </row>
    <row r="23" spans="1:16" s="48" customFormat="1" ht="12">
      <c r="A23" s="49" t="s">
        <v>30</v>
      </c>
      <c r="B23" s="60">
        <f>IF(AND(C23=0,D23=0),"",SUM(C23:D23))</f>
        <v>3</v>
      </c>
      <c r="C23" s="47">
        <v>3</v>
      </c>
      <c r="D23" s="50"/>
      <c r="E23" s="51" t="s">
        <v>8</v>
      </c>
      <c r="F23" s="45">
        <f>IF(AND(G23=0,H23=0),"",SUM(G23:H23))</f>
        <v>40</v>
      </c>
      <c r="G23" s="42">
        <f t="shared" si="0"/>
        <v>40</v>
      </c>
      <c r="H23" s="50"/>
      <c r="I23" s="46">
        <v>16</v>
      </c>
      <c r="J23" s="47"/>
      <c r="K23" s="47"/>
      <c r="L23" s="47">
        <v>24</v>
      </c>
      <c r="M23" s="69"/>
      <c r="N23" s="80"/>
      <c r="O23" s="70"/>
      <c r="P23" s="88"/>
    </row>
    <row r="24" spans="1:16" s="48" customFormat="1" ht="51" thickBot="1">
      <c r="A24" s="95" t="s">
        <v>82</v>
      </c>
      <c r="B24" s="96">
        <v>0</v>
      </c>
      <c r="C24" s="97">
        <v>0</v>
      </c>
      <c r="D24" s="98"/>
      <c r="E24" s="99" t="s">
        <v>76</v>
      </c>
      <c r="F24" s="96">
        <v>4</v>
      </c>
      <c r="G24" s="97">
        <v>4</v>
      </c>
      <c r="H24" s="98"/>
      <c r="I24" s="96"/>
      <c r="J24" s="97"/>
      <c r="K24" s="97"/>
      <c r="L24" s="97"/>
      <c r="M24" s="97"/>
      <c r="N24" s="100">
        <v>4</v>
      </c>
      <c r="O24" s="94"/>
      <c r="P24" s="88"/>
    </row>
    <row r="25" spans="1:16" ht="16.5" thickBot="1">
      <c r="A25" s="24" t="s">
        <v>7</v>
      </c>
      <c r="B25" s="61">
        <f>C25+D25</f>
        <v>28</v>
      </c>
      <c r="C25" s="25">
        <f>SUM(C14:C24)</f>
        <v>28</v>
      </c>
      <c r="D25" s="26">
        <f>SUM(D14:D23)</f>
        <v>0</v>
      </c>
      <c r="E25" s="27"/>
      <c r="F25" s="25">
        <f>SUM(F14:F24)</f>
        <v>357</v>
      </c>
      <c r="G25" s="25">
        <f>SUM(G14:G24)</f>
        <v>357</v>
      </c>
      <c r="H25" s="26">
        <f aca="true" t="shared" si="3" ref="H25:M25">SUM(H14:H23)</f>
        <v>0</v>
      </c>
      <c r="I25" s="28">
        <f t="shared" si="3"/>
        <v>221</v>
      </c>
      <c r="J25" s="25">
        <f t="shared" si="3"/>
        <v>20</v>
      </c>
      <c r="K25" s="25">
        <f t="shared" si="3"/>
        <v>0</v>
      </c>
      <c r="L25" s="25">
        <f t="shared" si="3"/>
        <v>82</v>
      </c>
      <c r="M25" s="25">
        <f t="shared" si="3"/>
        <v>30</v>
      </c>
      <c r="N25" s="81">
        <v>4</v>
      </c>
      <c r="O25" s="26">
        <f>SUM(O14:O23)</f>
        <v>0</v>
      </c>
      <c r="P25" s="89"/>
    </row>
    <row r="26" spans="1:16" ht="12.75" thickBot="1">
      <c r="A26" s="62" t="s">
        <v>54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30"/>
      <c r="P26" s="90"/>
    </row>
    <row r="27" spans="1:16" s="48" customFormat="1" ht="12">
      <c r="A27" s="49" t="s">
        <v>19</v>
      </c>
      <c r="B27" s="59">
        <f aca="true" t="shared" si="4" ref="B27:B34">IF(AND(C27=0,D27=0),"",SUM(C27:D27))</f>
        <v>4</v>
      </c>
      <c r="C27" s="47">
        <v>4</v>
      </c>
      <c r="D27" s="50"/>
      <c r="E27" s="51" t="s">
        <v>8</v>
      </c>
      <c r="F27" s="45">
        <f>IF(AND(G27=0,H27=0),"",SUM(G27:H27))</f>
        <v>45</v>
      </c>
      <c r="G27" s="42">
        <f>IF(AND(I27=0,J27=0,K27=0,L27=0,M27=0,O27=0),"",SUM(I27:O27))</f>
        <v>45</v>
      </c>
      <c r="H27" s="50"/>
      <c r="I27" s="46">
        <v>15</v>
      </c>
      <c r="J27" s="47"/>
      <c r="K27" s="47"/>
      <c r="L27" s="47"/>
      <c r="M27" s="32">
        <v>30</v>
      </c>
      <c r="N27" s="79"/>
      <c r="O27" s="50"/>
      <c r="P27" s="87"/>
    </row>
    <row r="28" spans="1:16" s="48" customFormat="1" ht="12">
      <c r="A28" s="49" t="s">
        <v>24</v>
      </c>
      <c r="B28" s="59">
        <f t="shared" si="4"/>
        <v>3</v>
      </c>
      <c r="C28" s="47">
        <v>3</v>
      </c>
      <c r="D28" s="50"/>
      <c r="E28" s="51" t="s">
        <v>76</v>
      </c>
      <c r="F28" s="45">
        <v>30</v>
      </c>
      <c r="G28" s="42">
        <v>30</v>
      </c>
      <c r="H28" s="50"/>
      <c r="I28" s="46">
        <v>15</v>
      </c>
      <c r="J28" s="47"/>
      <c r="K28" s="47"/>
      <c r="L28" s="47"/>
      <c r="M28" s="32">
        <v>15</v>
      </c>
      <c r="N28" s="79"/>
      <c r="O28" s="50"/>
      <c r="P28" s="87"/>
    </row>
    <row r="29" spans="1:16" s="48" customFormat="1" ht="12">
      <c r="A29" s="49" t="s">
        <v>32</v>
      </c>
      <c r="B29" s="59">
        <f t="shared" si="4"/>
        <v>5</v>
      </c>
      <c r="C29" s="47">
        <v>5</v>
      </c>
      <c r="D29" s="50"/>
      <c r="E29" s="51" t="s">
        <v>8</v>
      </c>
      <c r="F29" s="45">
        <f aca="true" t="shared" si="5" ref="F29:F34">IF(AND(G29=0,H29=0),"",SUM(G29:H29))</f>
        <v>75</v>
      </c>
      <c r="G29" s="42">
        <f aca="true" t="shared" si="6" ref="G29:G35">IF(AND(I29=0,J29=0,K29=0,L29=0,M29=0,O29=0),"",SUM(I29:O29))</f>
        <v>75</v>
      </c>
      <c r="H29" s="50"/>
      <c r="I29" s="46">
        <v>30</v>
      </c>
      <c r="J29" s="47"/>
      <c r="K29" s="47"/>
      <c r="L29" s="47">
        <v>45</v>
      </c>
      <c r="M29" s="47"/>
      <c r="N29" s="79"/>
      <c r="O29" s="50"/>
      <c r="P29" s="87"/>
    </row>
    <row r="30" spans="1:16" s="48" customFormat="1" ht="12">
      <c r="A30" s="49" t="s">
        <v>33</v>
      </c>
      <c r="B30" s="72">
        <v>1</v>
      </c>
      <c r="C30" s="32">
        <v>1</v>
      </c>
      <c r="D30" s="50"/>
      <c r="E30" s="51" t="s">
        <v>76</v>
      </c>
      <c r="F30" s="45">
        <f t="shared" si="5"/>
        <v>15</v>
      </c>
      <c r="G30" s="42">
        <f t="shared" si="6"/>
        <v>15</v>
      </c>
      <c r="H30" s="50"/>
      <c r="I30" s="46">
        <v>3</v>
      </c>
      <c r="J30" s="47"/>
      <c r="K30" s="47"/>
      <c r="L30" s="47"/>
      <c r="M30" s="47">
        <v>12</v>
      </c>
      <c r="N30" s="79"/>
      <c r="O30" s="50"/>
      <c r="P30" s="87"/>
    </row>
    <row r="31" spans="1:16" s="48" customFormat="1" ht="12">
      <c r="A31" s="49" t="s">
        <v>27</v>
      </c>
      <c r="B31" s="59">
        <f t="shared" si="4"/>
        <v>3</v>
      </c>
      <c r="C31" s="47">
        <v>3</v>
      </c>
      <c r="D31" s="50"/>
      <c r="E31" s="51" t="s">
        <v>76</v>
      </c>
      <c r="F31" s="45">
        <f t="shared" si="5"/>
        <v>48</v>
      </c>
      <c r="G31" s="42">
        <f t="shared" si="6"/>
        <v>48</v>
      </c>
      <c r="H31" s="50"/>
      <c r="I31" s="46"/>
      <c r="J31" s="47"/>
      <c r="K31" s="47"/>
      <c r="L31" s="47"/>
      <c r="M31" s="47"/>
      <c r="N31" s="79"/>
      <c r="O31" s="50">
        <v>48</v>
      </c>
      <c r="P31" s="87"/>
    </row>
    <row r="32" spans="1:16" s="55" customFormat="1" ht="12">
      <c r="A32" s="49" t="s">
        <v>60</v>
      </c>
      <c r="B32" s="58">
        <f t="shared" si="4"/>
        <v>2</v>
      </c>
      <c r="C32" s="32">
        <v>2</v>
      </c>
      <c r="D32" s="33"/>
      <c r="E32" s="34" t="s">
        <v>76</v>
      </c>
      <c r="F32" s="35">
        <f t="shared" si="5"/>
        <v>25</v>
      </c>
      <c r="G32" s="36">
        <f t="shared" si="6"/>
        <v>25</v>
      </c>
      <c r="H32" s="33"/>
      <c r="I32" s="37">
        <v>10</v>
      </c>
      <c r="J32" s="32"/>
      <c r="K32" s="32"/>
      <c r="L32" s="32">
        <v>15</v>
      </c>
      <c r="M32" s="32"/>
      <c r="N32" s="78"/>
      <c r="O32" s="33"/>
      <c r="P32" s="86"/>
    </row>
    <row r="33" spans="1:16" s="56" customFormat="1" ht="12">
      <c r="A33" s="49" t="s">
        <v>26</v>
      </c>
      <c r="B33" s="58">
        <v>2</v>
      </c>
      <c r="C33" s="32">
        <v>2</v>
      </c>
      <c r="D33" s="50"/>
      <c r="E33" s="51" t="s">
        <v>8</v>
      </c>
      <c r="F33" s="45">
        <f t="shared" si="5"/>
        <v>30</v>
      </c>
      <c r="G33" s="42">
        <f t="shared" si="6"/>
        <v>30</v>
      </c>
      <c r="H33" s="50"/>
      <c r="I33" s="46">
        <v>15</v>
      </c>
      <c r="J33" s="47"/>
      <c r="K33" s="47"/>
      <c r="L33" s="47"/>
      <c r="M33" s="32">
        <v>15</v>
      </c>
      <c r="N33" s="79"/>
      <c r="O33" s="50"/>
      <c r="P33" s="87"/>
    </row>
    <row r="34" spans="1:16" s="48" customFormat="1" ht="24.75">
      <c r="A34" s="49" t="s">
        <v>34</v>
      </c>
      <c r="B34" s="59">
        <f t="shared" si="4"/>
        <v>4</v>
      </c>
      <c r="C34" s="47">
        <v>4</v>
      </c>
      <c r="D34" s="50"/>
      <c r="E34" s="51" t="s">
        <v>76</v>
      </c>
      <c r="F34" s="45">
        <f t="shared" si="5"/>
        <v>45</v>
      </c>
      <c r="G34" s="42">
        <f t="shared" si="6"/>
        <v>45</v>
      </c>
      <c r="H34" s="50"/>
      <c r="I34" s="46">
        <v>30</v>
      </c>
      <c r="J34" s="47"/>
      <c r="K34" s="47"/>
      <c r="L34" s="47">
        <v>15</v>
      </c>
      <c r="M34" s="47"/>
      <c r="N34" s="79"/>
      <c r="O34" s="50"/>
      <c r="P34" s="87"/>
    </row>
    <row r="35" spans="1:16" s="48" customFormat="1" ht="24.75">
      <c r="A35" s="49" t="s">
        <v>80</v>
      </c>
      <c r="B35" s="59">
        <v>1</v>
      </c>
      <c r="C35" s="47">
        <v>1</v>
      </c>
      <c r="D35" s="50"/>
      <c r="E35" s="51" t="s">
        <v>76</v>
      </c>
      <c r="F35" s="45">
        <v>18</v>
      </c>
      <c r="G35" s="42">
        <f t="shared" si="6"/>
        <v>18</v>
      </c>
      <c r="H35" s="50"/>
      <c r="I35" s="46"/>
      <c r="J35" s="47"/>
      <c r="K35" s="47"/>
      <c r="L35" s="47"/>
      <c r="M35" s="47"/>
      <c r="N35" s="79"/>
      <c r="O35" s="50">
        <v>18</v>
      </c>
      <c r="P35" s="87"/>
    </row>
    <row r="36" spans="1:16" s="48" customFormat="1" ht="14.25" thickBot="1">
      <c r="A36" s="39" t="s">
        <v>79</v>
      </c>
      <c r="B36" s="59">
        <v>7</v>
      </c>
      <c r="C36" s="47"/>
      <c r="D36" s="50">
        <v>7</v>
      </c>
      <c r="E36" s="51" t="s">
        <v>76</v>
      </c>
      <c r="F36" s="45">
        <v>56</v>
      </c>
      <c r="G36" s="42"/>
      <c r="H36" s="50">
        <v>56</v>
      </c>
      <c r="I36" s="46"/>
      <c r="J36" s="47"/>
      <c r="K36" s="47"/>
      <c r="L36" s="47"/>
      <c r="M36" s="47"/>
      <c r="N36" s="79"/>
      <c r="O36" s="50"/>
      <c r="P36" s="87"/>
    </row>
    <row r="37" spans="1:16" ht="16.5" thickBot="1">
      <c r="A37" s="13" t="s">
        <v>9</v>
      </c>
      <c r="B37" s="61">
        <v>32</v>
      </c>
      <c r="C37" s="14">
        <f>SUM(C27:C35)</f>
        <v>25</v>
      </c>
      <c r="D37" s="15">
        <f>SUM(D27:D36)</f>
        <v>7</v>
      </c>
      <c r="E37" s="16"/>
      <c r="F37" s="63">
        <f>G37+H37</f>
        <v>387</v>
      </c>
      <c r="G37" s="14">
        <f>SUM(G27:G35)</f>
        <v>331</v>
      </c>
      <c r="H37" s="15">
        <v>56</v>
      </c>
      <c r="I37" s="17">
        <f aca="true" t="shared" si="7" ref="I37:O37">SUM(I27:I35)</f>
        <v>118</v>
      </c>
      <c r="J37" s="14">
        <f t="shared" si="7"/>
        <v>0</v>
      </c>
      <c r="K37" s="14">
        <f t="shared" si="7"/>
        <v>0</v>
      </c>
      <c r="L37" s="14">
        <f t="shared" si="7"/>
        <v>75</v>
      </c>
      <c r="M37" s="14">
        <f t="shared" si="7"/>
        <v>72</v>
      </c>
      <c r="N37" s="82"/>
      <c r="O37" s="15">
        <f t="shared" si="7"/>
        <v>66</v>
      </c>
      <c r="P37" s="91"/>
    </row>
    <row r="38" spans="1:16" ht="12">
      <c r="A38" s="64" t="s">
        <v>50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2"/>
    </row>
    <row r="39" spans="1:16" s="48" customFormat="1" ht="12">
      <c r="A39" s="41" t="s">
        <v>20</v>
      </c>
      <c r="B39" s="60">
        <f>IF(AND(C39=0,D39=0),"",SUM(C39:D39))</f>
        <v>4</v>
      </c>
      <c r="C39" s="42">
        <v>4</v>
      </c>
      <c r="D39" s="43"/>
      <c r="E39" s="44" t="s">
        <v>8</v>
      </c>
      <c r="F39" s="45">
        <f aca="true" t="shared" si="8" ref="F39:F44">IF(AND(G39=0,H39=0),"",SUM(G39:H39))</f>
        <v>45</v>
      </c>
      <c r="G39" s="42">
        <f>IF(AND(I39=0,J39=0,K39=0,L39=0,M39=0,O39=0),"",SUM(I39:O39))</f>
        <v>45</v>
      </c>
      <c r="H39" s="43"/>
      <c r="I39" s="45">
        <v>15</v>
      </c>
      <c r="J39" s="42"/>
      <c r="K39" s="42"/>
      <c r="L39" s="42"/>
      <c r="M39" s="36">
        <v>30</v>
      </c>
      <c r="N39" s="83"/>
      <c r="O39" s="43"/>
      <c r="P39" s="87"/>
    </row>
    <row r="40" spans="1:16" s="48" customFormat="1" ht="24.75">
      <c r="A40" s="49" t="s">
        <v>39</v>
      </c>
      <c r="B40" s="59">
        <f>IF(AND(C40=0,D40=0),"",SUM(C40:D40))</f>
        <v>5</v>
      </c>
      <c r="C40" s="47">
        <v>5</v>
      </c>
      <c r="D40" s="50"/>
      <c r="E40" s="51" t="s">
        <v>8</v>
      </c>
      <c r="F40" s="45">
        <f t="shared" si="8"/>
        <v>75</v>
      </c>
      <c r="G40" s="42">
        <f>IF(AND(I40=0,J40=0,K40=0,L40=0,M40=0,O40=0),"",SUM(I40:O40))</f>
        <v>75</v>
      </c>
      <c r="H40" s="50"/>
      <c r="I40" s="46">
        <v>15</v>
      </c>
      <c r="J40" s="47"/>
      <c r="K40" s="47"/>
      <c r="L40" s="47"/>
      <c r="M40" s="47"/>
      <c r="N40" s="79"/>
      <c r="O40" s="50">
        <v>60</v>
      </c>
      <c r="P40" s="87"/>
    </row>
    <row r="41" spans="1:16" s="48" customFormat="1" ht="12">
      <c r="A41" s="49" t="s">
        <v>35</v>
      </c>
      <c r="B41" s="59">
        <f>IF(AND(C41=0,D41=0),"",SUM(C41:D41))</f>
        <v>3</v>
      </c>
      <c r="C41" s="47">
        <v>3</v>
      </c>
      <c r="D41" s="50"/>
      <c r="E41" s="51" t="s">
        <v>76</v>
      </c>
      <c r="F41" s="45">
        <f t="shared" si="8"/>
        <v>39</v>
      </c>
      <c r="G41" s="42">
        <f>IF(AND(I41=0,J41=0,K41=0,L41=0,M41=0,O41=0),"",SUM(I41:O41))</f>
        <v>39</v>
      </c>
      <c r="H41" s="50"/>
      <c r="I41" s="46">
        <v>15</v>
      </c>
      <c r="J41" s="47"/>
      <c r="K41" s="47"/>
      <c r="L41" s="47"/>
      <c r="M41" s="47"/>
      <c r="N41" s="79"/>
      <c r="O41" s="50">
        <v>24</v>
      </c>
      <c r="P41" s="87"/>
    </row>
    <row r="42" spans="1:16" s="48" customFormat="1" ht="12">
      <c r="A42" s="49" t="s">
        <v>36</v>
      </c>
      <c r="B42" s="59">
        <v>5</v>
      </c>
      <c r="C42" s="47">
        <v>5</v>
      </c>
      <c r="D42" s="50"/>
      <c r="E42" s="51" t="s">
        <v>8</v>
      </c>
      <c r="F42" s="45">
        <f t="shared" si="8"/>
        <v>60</v>
      </c>
      <c r="G42" s="42">
        <f>IF(AND(I42=0,J42=0,K42=0,L42=0,M42=0,O42=0),"",SUM(I42:O42))</f>
        <v>60</v>
      </c>
      <c r="H42" s="50"/>
      <c r="I42" s="37">
        <v>28</v>
      </c>
      <c r="J42" s="32"/>
      <c r="K42" s="32"/>
      <c r="L42" s="32"/>
      <c r="M42" s="32">
        <v>28</v>
      </c>
      <c r="N42" s="78"/>
      <c r="O42" s="33">
        <v>4</v>
      </c>
      <c r="P42" s="87"/>
    </row>
    <row r="43" spans="1:16" ht="12">
      <c r="A43" s="41" t="s">
        <v>17</v>
      </c>
      <c r="B43" s="60">
        <f>IF(AND(C43=0,D43=0),"",SUM(C43:D43))</f>
        <v>5</v>
      </c>
      <c r="C43" s="42">
        <v>5</v>
      </c>
      <c r="D43" s="43"/>
      <c r="E43" s="44" t="s">
        <v>8</v>
      </c>
      <c r="F43" s="45">
        <f t="shared" si="8"/>
        <v>60</v>
      </c>
      <c r="G43" s="42">
        <f>IF(AND(I43=0,J43=0,K43=0,L43=0,M43=0,O43=0),"",SUM(I43:O43))</f>
        <v>60</v>
      </c>
      <c r="H43" s="43"/>
      <c r="I43" s="45">
        <v>30</v>
      </c>
      <c r="J43" s="42"/>
      <c r="K43" s="42"/>
      <c r="L43" s="42">
        <v>30</v>
      </c>
      <c r="M43" s="42"/>
      <c r="N43" s="83"/>
      <c r="O43" s="43"/>
      <c r="P43" s="87"/>
    </row>
    <row r="44" spans="1:16" ht="13.5">
      <c r="A44" s="39" t="s">
        <v>69</v>
      </c>
      <c r="B44" s="59">
        <f>IF(AND(C44=0,D44=0),"",SUM(C44:D44))</f>
      </c>
      <c r="C44" s="47"/>
      <c r="D44" s="50"/>
      <c r="E44" s="51" t="s">
        <v>76</v>
      </c>
      <c r="F44" s="45">
        <f t="shared" si="8"/>
        <v>60</v>
      </c>
      <c r="G44" s="42"/>
      <c r="H44" s="50">
        <v>60</v>
      </c>
      <c r="I44" s="46"/>
      <c r="J44" s="47"/>
      <c r="K44" s="47"/>
      <c r="L44" s="47"/>
      <c r="M44" s="47"/>
      <c r="N44" s="79"/>
      <c r="O44" s="50"/>
      <c r="P44" s="87"/>
    </row>
    <row r="45" spans="1:16" ht="24.75">
      <c r="A45" s="49" t="s">
        <v>40</v>
      </c>
      <c r="B45" s="59">
        <v>5</v>
      </c>
      <c r="C45" s="47">
        <v>5</v>
      </c>
      <c r="D45" s="50"/>
      <c r="E45" s="51" t="s">
        <v>8</v>
      </c>
      <c r="F45" s="45">
        <f>IF(AND(G45=0,H45=0),"",SUM(G45:H45))</f>
        <v>60</v>
      </c>
      <c r="G45" s="42">
        <v>60</v>
      </c>
      <c r="H45" s="50"/>
      <c r="I45" s="46">
        <v>15</v>
      </c>
      <c r="J45" s="47"/>
      <c r="K45" s="47"/>
      <c r="L45" s="102"/>
      <c r="M45" s="47">
        <v>45</v>
      </c>
      <c r="N45" s="80"/>
      <c r="O45" s="50"/>
      <c r="P45" s="87"/>
    </row>
    <row r="46" spans="1:16" ht="14.25" thickBot="1">
      <c r="A46" s="39" t="s">
        <v>79</v>
      </c>
      <c r="B46" s="59">
        <v>3</v>
      </c>
      <c r="C46" s="47"/>
      <c r="D46" s="50">
        <v>3</v>
      </c>
      <c r="E46" s="51" t="s">
        <v>76</v>
      </c>
      <c r="F46" s="45">
        <v>24</v>
      </c>
      <c r="G46" s="42"/>
      <c r="H46" s="50">
        <v>24</v>
      </c>
      <c r="I46" s="46"/>
      <c r="J46" s="47"/>
      <c r="K46" s="47"/>
      <c r="L46" s="47"/>
      <c r="M46" s="47"/>
      <c r="N46" s="79"/>
      <c r="O46" s="50"/>
      <c r="P46" s="87"/>
    </row>
    <row r="47" spans="1:16" ht="16.5" thickBot="1">
      <c r="A47" s="13" t="s">
        <v>11</v>
      </c>
      <c r="B47" s="63">
        <v>30</v>
      </c>
      <c r="C47" s="14">
        <f>SUM(C39:C45)</f>
        <v>27</v>
      </c>
      <c r="D47" s="15">
        <f>SUM(D39:D46)</f>
        <v>3</v>
      </c>
      <c r="E47" s="16"/>
      <c r="F47" s="63">
        <f>G47+H47</f>
        <v>423</v>
      </c>
      <c r="G47" s="14">
        <f>SUM(G39:G45)</f>
        <v>339</v>
      </c>
      <c r="H47" s="15">
        <v>84</v>
      </c>
      <c r="I47" s="17">
        <f aca="true" t="shared" si="9" ref="I47:O47">SUM(I39:I45)</f>
        <v>118</v>
      </c>
      <c r="J47" s="14">
        <f t="shared" si="9"/>
        <v>0</v>
      </c>
      <c r="K47" s="14">
        <f t="shared" si="9"/>
        <v>0</v>
      </c>
      <c r="L47" s="14">
        <f t="shared" si="9"/>
        <v>30</v>
      </c>
      <c r="M47" s="14">
        <f t="shared" si="9"/>
        <v>103</v>
      </c>
      <c r="N47" s="82"/>
      <c r="O47" s="15">
        <f t="shared" si="9"/>
        <v>88</v>
      </c>
      <c r="P47" s="91"/>
    </row>
    <row r="48" spans="1:16" ht="12.75" thickBot="1">
      <c r="A48" s="57" t="s">
        <v>51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2"/>
      <c r="P48" s="2"/>
    </row>
    <row r="49" spans="1:16" s="48" customFormat="1" ht="24.75">
      <c r="A49" s="41" t="s">
        <v>42</v>
      </c>
      <c r="B49" s="60">
        <f>IF(AND(C49=0,D49=0),"",SUM(C49:D49))</f>
        <v>3</v>
      </c>
      <c r="C49" s="42">
        <v>3</v>
      </c>
      <c r="D49" s="43"/>
      <c r="E49" s="44" t="s">
        <v>8</v>
      </c>
      <c r="F49" s="45">
        <f>IF(AND(G49=0,H49=0),"",SUM(G49:H49))</f>
        <v>45</v>
      </c>
      <c r="G49" s="42">
        <f>IF(AND(I49=0,J49=0,K49=0,L49=0,M49=0,O49=0),"",SUM(I49:O49))</f>
        <v>45</v>
      </c>
      <c r="H49" s="43"/>
      <c r="I49" s="45">
        <v>15</v>
      </c>
      <c r="J49" s="42"/>
      <c r="K49" s="42"/>
      <c r="L49" s="42">
        <v>30</v>
      </c>
      <c r="M49" s="42"/>
      <c r="N49" s="83"/>
      <c r="O49" s="43"/>
      <c r="P49" s="87"/>
    </row>
    <row r="50" spans="1:16" s="48" customFormat="1" ht="12">
      <c r="A50" s="49" t="s">
        <v>41</v>
      </c>
      <c r="B50" s="59">
        <v>4</v>
      </c>
      <c r="C50" s="47">
        <v>4</v>
      </c>
      <c r="D50" s="50"/>
      <c r="E50" s="51" t="s">
        <v>76</v>
      </c>
      <c r="F50" s="45">
        <f>IF(AND(G50=0,H50=0),"",SUM(G50:H50))</f>
        <v>45</v>
      </c>
      <c r="G50" s="42">
        <f>IF(AND(I50=0,J50=0,K50=0,L50=0,M50=0,O50=0),"",SUM(I50:O50))</f>
        <v>45</v>
      </c>
      <c r="H50" s="50"/>
      <c r="I50" s="46">
        <v>15</v>
      </c>
      <c r="J50" s="47"/>
      <c r="K50" s="47"/>
      <c r="L50" s="47"/>
      <c r="M50" s="47">
        <v>30</v>
      </c>
      <c r="N50" s="79"/>
      <c r="O50" s="50"/>
      <c r="P50" s="87"/>
    </row>
    <row r="51" spans="1:16" s="48" customFormat="1" ht="24.75">
      <c r="A51" s="49" t="s">
        <v>81</v>
      </c>
      <c r="B51" s="59">
        <v>1</v>
      </c>
      <c r="C51" s="47">
        <v>1</v>
      </c>
      <c r="D51" s="50"/>
      <c r="E51" s="51" t="s">
        <v>76</v>
      </c>
      <c r="F51" s="45">
        <v>15</v>
      </c>
      <c r="G51" s="42">
        <v>15</v>
      </c>
      <c r="H51" s="50"/>
      <c r="I51" s="46"/>
      <c r="J51" s="47"/>
      <c r="K51" s="47"/>
      <c r="L51" s="47"/>
      <c r="M51" s="47"/>
      <c r="N51" s="79"/>
      <c r="O51" s="50">
        <v>15</v>
      </c>
      <c r="P51" s="87"/>
    </row>
    <row r="52" spans="1:16" s="48" customFormat="1" ht="24.75">
      <c r="A52" s="49" t="s">
        <v>43</v>
      </c>
      <c r="B52" s="59">
        <f>IF(AND(C52=0,D52=0),"",SUM(C52:D52))</f>
        <v>3</v>
      </c>
      <c r="C52" s="47">
        <v>3</v>
      </c>
      <c r="D52" s="50"/>
      <c r="E52" s="51" t="s">
        <v>8</v>
      </c>
      <c r="F52" s="45">
        <f>IF(AND(G52=0,H52=0),"",SUM(G52:H52))</f>
        <v>45</v>
      </c>
      <c r="G52" s="42">
        <f>IF(AND(I52=0,J52=0,K52=0,L52=0,M52=0,O52=0),"",SUM(I52:O52))</f>
        <v>45</v>
      </c>
      <c r="H52" s="50"/>
      <c r="I52" s="46">
        <v>15</v>
      </c>
      <c r="J52" s="47"/>
      <c r="K52" s="47"/>
      <c r="L52" s="47">
        <v>30</v>
      </c>
      <c r="M52" s="47"/>
      <c r="N52" s="79"/>
      <c r="O52" s="50"/>
      <c r="P52" s="87"/>
    </row>
    <row r="53" spans="1:16" s="48" customFormat="1" ht="41.25" customHeight="1">
      <c r="A53" s="49" t="s">
        <v>45</v>
      </c>
      <c r="B53" s="59">
        <v>3</v>
      </c>
      <c r="C53" s="47">
        <v>3</v>
      </c>
      <c r="D53" s="50"/>
      <c r="E53" s="51" t="s">
        <v>76</v>
      </c>
      <c r="F53" s="45">
        <v>32</v>
      </c>
      <c r="G53" s="42">
        <v>32</v>
      </c>
      <c r="H53" s="50"/>
      <c r="I53" s="46"/>
      <c r="J53" s="47"/>
      <c r="K53" s="47"/>
      <c r="L53" s="47"/>
      <c r="M53" s="47"/>
      <c r="N53" s="79"/>
      <c r="O53" s="50">
        <v>32</v>
      </c>
      <c r="P53" s="87"/>
    </row>
    <row r="54" spans="1:16" s="48" customFormat="1" ht="15.75" customHeight="1">
      <c r="A54" s="71" t="s">
        <v>10</v>
      </c>
      <c r="B54" s="72">
        <v>0</v>
      </c>
      <c r="C54" s="32"/>
      <c r="D54" s="33">
        <v>0</v>
      </c>
      <c r="E54" s="34" t="s">
        <v>76</v>
      </c>
      <c r="F54" s="35">
        <f>IF(AND(G54=0,H54=0),"",SUM(G54:H54))</f>
        <v>30</v>
      </c>
      <c r="G54" s="36"/>
      <c r="H54" s="33">
        <v>30</v>
      </c>
      <c r="I54" s="37"/>
      <c r="J54" s="32"/>
      <c r="K54" s="32"/>
      <c r="L54" s="32"/>
      <c r="M54" s="32"/>
      <c r="N54" s="78"/>
      <c r="O54" s="33"/>
      <c r="P54" s="86"/>
    </row>
    <row r="55" spans="1:16" s="48" customFormat="1" ht="26.25" customHeight="1">
      <c r="A55" s="49" t="s">
        <v>38</v>
      </c>
      <c r="B55" s="59">
        <f>IF(AND(C55=0,D55=0),"",SUM(C55:D55))</f>
        <v>5</v>
      </c>
      <c r="C55" s="47">
        <v>5</v>
      </c>
      <c r="D55" s="50"/>
      <c r="E55" s="51" t="s">
        <v>8</v>
      </c>
      <c r="F55" s="45">
        <f>IF(AND(G55=0,H55=0),"",SUM(G55:H55))</f>
        <v>60</v>
      </c>
      <c r="G55" s="42">
        <f>IF(AND(I55=0,J55=0,K55=0,L55=0,M55=0,O55=0),"",SUM(I55:O55))</f>
        <v>60</v>
      </c>
      <c r="H55" s="50"/>
      <c r="I55" s="46">
        <v>30</v>
      </c>
      <c r="J55" s="47"/>
      <c r="K55" s="47"/>
      <c r="L55" s="47">
        <v>30</v>
      </c>
      <c r="M55" s="47"/>
      <c r="N55" s="79"/>
      <c r="O55" s="50"/>
      <c r="P55" s="87"/>
    </row>
    <row r="56" spans="1:16" ht="13.5">
      <c r="A56" s="38" t="s">
        <v>69</v>
      </c>
      <c r="B56" s="65">
        <f>IF(AND(C56=0,D56=0),"",SUM(C56:D56))</f>
      </c>
      <c r="C56" s="5"/>
      <c r="D56" s="10"/>
      <c r="E56" s="6" t="s">
        <v>76</v>
      </c>
      <c r="F56" s="19">
        <f>IF(AND(G56=0,H56=0),"",SUM(G56:H56))</f>
        <v>60</v>
      </c>
      <c r="G56" s="18"/>
      <c r="H56" s="10">
        <v>60</v>
      </c>
      <c r="I56" s="11"/>
      <c r="J56" s="4"/>
      <c r="K56" s="4"/>
      <c r="L56" s="4"/>
      <c r="M56" s="4"/>
      <c r="N56" s="84"/>
      <c r="O56" s="12"/>
      <c r="P56" s="92"/>
    </row>
    <row r="57" spans="1:16" s="48" customFormat="1" ht="13.5">
      <c r="A57" s="39" t="s">
        <v>105</v>
      </c>
      <c r="B57" s="59">
        <v>8</v>
      </c>
      <c r="C57" s="47"/>
      <c r="D57" s="50">
        <v>8</v>
      </c>
      <c r="E57" s="51" t="s">
        <v>76</v>
      </c>
      <c r="F57" s="45">
        <v>160</v>
      </c>
      <c r="G57" s="42"/>
      <c r="H57" s="45">
        <v>160</v>
      </c>
      <c r="I57" s="46"/>
      <c r="J57" s="47"/>
      <c r="K57" s="47"/>
      <c r="L57" s="47"/>
      <c r="M57" s="47"/>
      <c r="N57" s="79"/>
      <c r="O57" s="50"/>
      <c r="P57" s="87"/>
    </row>
    <row r="58" spans="1:16" ht="14.25" thickBot="1">
      <c r="A58" s="38" t="s">
        <v>56</v>
      </c>
      <c r="B58" s="65">
        <v>3</v>
      </c>
      <c r="C58" s="5"/>
      <c r="D58" s="10">
        <v>3</v>
      </c>
      <c r="E58" s="6" t="s">
        <v>76</v>
      </c>
      <c r="F58" s="19">
        <v>24</v>
      </c>
      <c r="G58" s="18">
        <f>IF(AND(I58=0,J58=0,K58=0,L58=0,M58=0,O58=0),"",SUM(I58:O58))</f>
      </c>
      <c r="H58" s="10">
        <v>24</v>
      </c>
      <c r="I58" s="11"/>
      <c r="J58" s="4"/>
      <c r="K58" s="4"/>
      <c r="L58" s="4"/>
      <c r="M58" s="4"/>
      <c r="N58" s="84"/>
      <c r="O58" s="12"/>
      <c r="P58" s="92"/>
    </row>
    <row r="59" spans="1:16" ht="16.5" thickBot="1">
      <c r="A59" s="13" t="s">
        <v>12</v>
      </c>
      <c r="B59" s="63">
        <f>C59+D59</f>
        <v>30</v>
      </c>
      <c r="C59" s="14">
        <f>SUM(C49:C58)</f>
        <v>19</v>
      </c>
      <c r="D59" s="15">
        <f>SUM(D49:D58)</f>
        <v>11</v>
      </c>
      <c r="E59" s="16"/>
      <c r="F59" s="63">
        <f>G59+H59</f>
        <v>516</v>
      </c>
      <c r="G59" s="14">
        <f aca="true" t="shared" si="10" ref="G59:O59">SUM(G49:G58)</f>
        <v>242</v>
      </c>
      <c r="H59" s="15">
        <f t="shared" si="10"/>
        <v>274</v>
      </c>
      <c r="I59" s="17">
        <f t="shared" si="10"/>
        <v>75</v>
      </c>
      <c r="J59" s="14">
        <f t="shared" si="10"/>
        <v>0</v>
      </c>
      <c r="K59" s="14">
        <f t="shared" si="10"/>
        <v>0</v>
      </c>
      <c r="L59" s="14">
        <f t="shared" si="10"/>
        <v>90</v>
      </c>
      <c r="M59" s="14">
        <f t="shared" si="10"/>
        <v>30</v>
      </c>
      <c r="N59" s="82"/>
      <c r="O59" s="15">
        <f t="shared" si="10"/>
        <v>47</v>
      </c>
      <c r="P59" s="91"/>
    </row>
    <row r="60" spans="1:16" ht="12">
      <c r="A60" s="64" t="s">
        <v>52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2"/>
    </row>
    <row r="61" spans="1:16" s="48" customFormat="1" ht="12">
      <c r="A61" s="41" t="s">
        <v>64</v>
      </c>
      <c r="B61" s="60">
        <v>3</v>
      </c>
      <c r="C61" s="42">
        <v>3</v>
      </c>
      <c r="D61" s="43"/>
      <c r="E61" s="44" t="s">
        <v>76</v>
      </c>
      <c r="F61" s="45">
        <f>IF(AND(G61=0,H61=0),"",SUM(G61:H61))</f>
        <v>30</v>
      </c>
      <c r="G61" s="42">
        <f>IF(AND(I61=0,J61=0,K61=0,L61=0,M61=0,O61=0),"",SUM(I61:O61))</f>
        <v>30</v>
      </c>
      <c r="H61" s="43"/>
      <c r="I61" s="45">
        <v>5</v>
      </c>
      <c r="J61" s="42"/>
      <c r="K61" s="42"/>
      <c r="L61" s="42"/>
      <c r="M61" s="42">
        <v>25</v>
      </c>
      <c r="N61" s="83"/>
      <c r="O61" s="43"/>
      <c r="P61" s="87"/>
    </row>
    <row r="62" spans="1:16" s="48" customFormat="1" ht="12">
      <c r="A62" s="49" t="s">
        <v>65</v>
      </c>
      <c r="B62" s="59">
        <v>3</v>
      </c>
      <c r="C62" s="47">
        <v>3</v>
      </c>
      <c r="D62" s="50"/>
      <c r="E62" s="51" t="s">
        <v>76</v>
      </c>
      <c r="F62" s="45">
        <f>IF(AND(G62=0,H62=0),"",SUM(G62:H62))</f>
        <v>30</v>
      </c>
      <c r="G62" s="42">
        <f>IF(AND(I62=0,J62=0,K62=0,L62=0,M62=0,O62=0),"",SUM(I62:O62))</f>
        <v>30</v>
      </c>
      <c r="H62" s="50"/>
      <c r="I62" s="46">
        <v>5</v>
      </c>
      <c r="J62" s="47"/>
      <c r="K62" s="47"/>
      <c r="L62" s="47">
        <v>25</v>
      </c>
      <c r="M62" s="47"/>
      <c r="N62" s="79"/>
      <c r="O62" s="50"/>
      <c r="P62" s="87"/>
    </row>
    <row r="63" spans="1:16" s="48" customFormat="1" ht="12">
      <c r="A63" s="49" t="s">
        <v>62</v>
      </c>
      <c r="B63" s="59">
        <v>3</v>
      </c>
      <c r="C63" s="47">
        <v>3</v>
      </c>
      <c r="D63" s="50"/>
      <c r="E63" s="51" t="s">
        <v>76</v>
      </c>
      <c r="F63" s="45">
        <v>45</v>
      </c>
      <c r="G63" s="42">
        <v>45</v>
      </c>
      <c r="H63" s="50"/>
      <c r="I63" s="46">
        <v>30</v>
      </c>
      <c r="J63" s="47">
        <v>15</v>
      </c>
      <c r="K63" s="47"/>
      <c r="L63" s="47"/>
      <c r="M63" s="47"/>
      <c r="N63" s="79"/>
      <c r="O63" s="50"/>
      <c r="P63" s="87"/>
    </row>
    <row r="64" spans="1:16" s="48" customFormat="1" ht="12">
      <c r="A64" s="49" t="s">
        <v>44</v>
      </c>
      <c r="B64" s="59">
        <f>IF(AND(C64=0,D64=0),"",SUM(C64:D64))</f>
        <v>2</v>
      </c>
      <c r="C64" s="47">
        <v>2</v>
      </c>
      <c r="D64" s="50"/>
      <c r="E64" s="51" t="s">
        <v>76</v>
      </c>
      <c r="F64" s="45">
        <f>IF(AND(G64=0,H64=0),"",SUM(G64:H64))</f>
        <v>30</v>
      </c>
      <c r="G64" s="42">
        <f>IF(AND(I64=0,J64=0,K64=0,L64=0,M64=0,O64=0),"",SUM(I64:O64))</f>
        <v>30</v>
      </c>
      <c r="H64" s="50"/>
      <c r="I64" s="46">
        <v>15</v>
      </c>
      <c r="J64" s="47"/>
      <c r="K64" s="47"/>
      <c r="L64" s="47">
        <v>15</v>
      </c>
      <c r="M64" s="47"/>
      <c r="N64" s="79"/>
      <c r="O64" s="50"/>
      <c r="P64" s="87"/>
    </row>
    <row r="65" spans="1:16" s="48" customFormat="1" ht="12">
      <c r="A65" s="49" t="s">
        <v>37</v>
      </c>
      <c r="B65" s="59">
        <f>IF(AND(C65=0,D65=0),"",SUM(C65:D65))</f>
        <v>5</v>
      </c>
      <c r="C65" s="47">
        <v>5</v>
      </c>
      <c r="D65" s="50"/>
      <c r="E65" s="51" t="s">
        <v>8</v>
      </c>
      <c r="F65" s="45">
        <f>IF(AND(G65=0,H65=0),"",SUM(G65:H65))</f>
        <v>60</v>
      </c>
      <c r="G65" s="42">
        <f>IF(AND(I65=0,J65=0,K65=0,L65=0,M65=0,O65=0),"",SUM(I65:O65))</f>
        <v>60</v>
      </c>
      <c r="H65" s="50"/>
      <c r="I65" s="46">
        <v>30</v>
      </c>
      <c r="J65" s="47"/>
      <c r="K65" s="47"/>
      <c r="L65" s="47"/>
      <c r="M65" s="47">
        <v>30</v>
      </c>
      <c r="N65" s="79"/>
      <c r="O65" s="50"/>
      <c r="P65" s="87"/>
    </row>
    <row r="66" spans="1:16" ht="12">
      <c r="A66" s="71" t="s">
        <v>10</v>
      </c>
      <c r="B66" s="72">
        <v>0</v>
      </c>
      <c r="C66" s="32"/>
      <c r="D66" s="33">
        <v>0</v>
      </c>
      <c r="E66" s="34" t="s">
        <v>76</v>
      </c>
      <c r="F66" s="35">
        <f>IF(AND(G66=0,H66=0),"",SUM(G66:H66))</f>
        <v>30</v>
      </c>
      <c r="G66" s="36"/>
      <c r="H66" s="33">
        <v>30</v>
      </c>
      <c r="I66" s="37"/>
      <c r="J66" s="32"/>
      <c r="K66" s="32"/>
      <c r="L66" s="32"/>
      <c r="M66" s="32"/>
      <c r="N66" s="78"/>
      <c r="O66" s="33"/>
      <c r="P66" s="86"/>
    </row>
    <row r="67" spans="1:16" ht="13.5">
      <c r="A67" s="71" t="s">
        <v>106</v>
      </c>
      <c r="B67" s="72">
        <f>IF(AND(C67=0,D67=0),"",SUM(C67:D67))</f>
      </c>
      <c r="C67" s="32"/>
      <c r="D67" s="33"/>
      <c r="E67" s="34" t="s">
        <v>76</v>
      </c>
      <c r="F67" s="35">
        <f>IF(AND(G67=0,H67=0),"",SUM(G67:H67))</f>
        <v>60</v>
      </c>
      <c r="G67" s="36"/>
      <c r="H67" s="33">
        <v>60</v>
      </c>
      <c r="I67" s="37"/>
      <c r="J67" s="32"/>
      <c r="K67" s="32"/>
      <c r="L67" s="32"/>
      <c r="M67" s="32"/>
      <c r="N67" s="78"/>
      <c r="O67" s="33"/>
      <c r="P67" s="86"/>
    </row>
    <row r="68" spans="1:16" ht="12">
      <c r="A68" s="52" t="s">
        <v>66</v>
      </c>
      <c r="B68" s="58">
        <v>3</v>
      </c>
      <c r="C68" s="36">
        <v>3</v>
      </c>
      <c r="D68" s="53"/>
      <c r="E68" s="54" t="s">
        <v>76</v>
      </c>
      <c r="F68" s="35">
        <f>IF(AND(G68=0,H68=0),"",SUM(G68:H68))</f>
        <v>30</v>
      </c>
      <c r="G68" s="36">
        <f>IF(AND(I68=0,J68=0,K68=0,L68=0,M68=0,O68=0),"",SUM(I68:O68))</f>
        <v>30</v>
      </c>
      <c r="H68" s="53"/>
      <c r="I68" s="35">
        <v>5</v>
      </c>
      <c r="J68" s="36"/>
      <c r="K68" s="36"/>
      <c r="L68" s="36"/>
      <c r="M68" s="36">
        <v>25</v>
      </c>
      <c r="N68" s="77"/>
      <c r="O68" s="53"/>
      <c r="P68" s="86"/>
    </row>
    <row r="69" spans="1:16" s="48" customFormat="1" ht="54.75" customHeight="1">
      <c r="A69" s="71" t="s">
        <v>71</v>
      </c>
      <c r="B69" s="72">
        <v>2</v>
      </c>
      <c r="C69" s="32"/>
      <c r="D69" s="33">
        <v>2</v>
      </c>
      <c r="E69" s="34" t="s">
        <v>76</v>
      </c>
      <c r="F69" s="35">
        <v>30</v>
      </c>
      <c r="G69" s="36"/>
      <c r="H69" s="33">
        <v>30</v>
      </c>
      <c r="I69" s="37"/>
      <c r="J69" s="32"/>
      <c r="K69" s="32">
        <v>30</v>
      </c>
      <c r="L69" s="32"/>
      <c r="M69" s="32"/>
      <c r="N69" s="78"/>
      <c r="O69" s="33"/>
      <c r="P69" s="86"/>
    </row>
    <row r="70" spans="1:16" ht="14.25" thickBot="1">
      <c r="A70" s="38" t="s">
        <v>56</v>
      </c>
      <c r="B70" s="65">
        <v>8</v>
      </c>
      <c r="C70" s="5"/>
      <c r="D70" s="10">
        <v>8</v>
      </c>
      <c r="E70" s="6" t="s">
        <v>76</v>
      </c>
      <c r="F70" s="19">
        <v>64</v>
      </c>
      <c r="G70" s="18">
        <f>IF(AND(I70=0,J70=0,K70=0,L70=0,M70=0,O70=0),"",SUM(I70:O70))</f>
      </c>
      <c r="H70" s="10">
        <v>64</v>
      </c>
      <c r="I70" s="11"/>
      <c r="J70" s="4"/>
      <c r="K70" s="4"/>
      <c r="L70" s="4"/>
      <c r="M70" s="4"/>
      <c r="N70" s="84"/>
      <c r="O70" s="12"/>
      <c r="P70" s="92"/>
    </row>
    <row r="71" spans="1:16" ht="16.5" thickBot="1">
      <c r="A71" s="13" t="s">
        <v>13</v>
      </c>
      <c r="B71" s="63">
        <f>C71+D71</f>
        <v>29</v>
      </c>
      <c r="C71" s="14">
        <f>SUM(C61:C70)</f>
        <v>19</v>
      </c>
      <c r="D71" s="15">
        <f>SUM(D61:D70)</f>
        <v>10</v>
      </c>
      <c r="E71" s="16"/>
      <c r="F71" s="63">
        <f>G71+H71</f>
        <v>409</v>
      </c>
      <c r="G71" s="14">
        <f>SUM(G61:G70)</f>
        <v>225</v>
      </c>
      <c r="H71" s="15">
        <f aca="true" t="shared" si="11" ref="H71:O71">SUM(H61:H70)</f>
        <v>184</v>
      </c>
      <c r="I71" s="17">
        <f t="shared" si="11"/>
        <v>90</v>
      </c>
      <c r="J71" s="14">
        <f t="shared" si="11"/>
        <v>15</v>
      </c>
      <c r="K71" s="14">
        <f t="shared" si="11"/>
        <v>30</v>
      </c>
      <c r="L71" s="14">
        <f t="shared" si="11"/>
        <v>40</v>
      </c>
      <c r="M71" s="14">
        <f t="shared" si="11"/>
        <v>80</v>
      </c>
      <c r="N71" s="82"/>
      <c r="O71" s="15">
        <f t="shared" si="11"/>
        <v>0</v>
      </c>
      <c r="P71" s="91"/>
    </row>
    <row r="72" spans="1:16" ht="12">
      <c r="A72" s="64" t="s">
        <v>53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2"/>
    </row>
    <row r="73" spans="1:16" s="48" customFormat="1" ht="12">
      <c r="A73" s="49" t="s">
        <v>67</v>
      </c>
      <c r="B73" s="59">
        <v>3</v>
      </c>
      <c r="C73" s="47">
        <v>3</v>
      </c>
      <c r="D73" s="50"/>
      <c r="E73" s="51" t="s">
        <v>76</v>
      </c>
      <c r="F73" s="45">
        <f>IF(AND(G73=0,H73=0),"",SUM(G73:H73))</f>
        <v>30</v>
      </c>
      <c r="G73" s="42">
        <f>IF(AND(I73=0,J73=0,K73=0,L73=0,M73=0,O73=0),"",SUM(I73:O73))</f>
        <v>30</v>
      </c>
      <c r="H73" s="50"/>
      <c r="I73" s="46">
        <v>5</v>
      </c>
      <c r="J73" s="47"/>
      <c r="K73" s="47"/>
      <c r="L73" s="47">
        <v>25</v>
      </c>
      <c r="M73" s="47"/>
      <c r="N73" s="79"/>
      <c r="O73" s="50"/>
      <c r="P73" s="87"/>
    </row>
    <row r="74" spans="1:16" s="48" customFormat="1" ht="24.75">
      <c r="A74" s="49" t="s">
        <v>46</v>
      </c>
      <c r="B74" s="59">
        <f>IF(AND(C74=0,D74=0),"",SUM(C74:D74))</f>
        <v>4</v>
      </c>
      <c r="C74" s="47">
        <v>4</v>
      </c>
      <c r="D74" s="50"/>
      <c r="E74" s="51" t="s">
        <v>76</v>
      </c>
      <c r="F74" s="45">
        <f>IF(AND(G74=0,H74=0),"",SUM(G74:H74))</f>
        <v>48</v>
      </c>
      <c r="G74" s="42">
        <f>IF(AND(I74=0,J74=0,K74=0,L74=0,M74=0,O74=0),"",SUM(I74:O74))</f>
        <v>48</v>
      </c>
      <c r="H74" s="50"/>
      <c r="I74" s="46"/>
      <c r="J74" s="47"/>
      <c r="K74" s="47"/>
      <c r="L74" s="47"/>
      <c r="M74" s="47"/>
      <c r="N74" s="79"/>
      <c r="O74" s="50">
        <v>48</v>
      </c>
      <c r="P74" s="87"/>
    </row>
    <row r="75" spans="1:16" ht="13.5">
      <c r="A75" s="38" t="s">
        <v>69</v>
      </c>
      <c r="B75" s="65">
        <f>IF(AND(C75=0,D75=0),"",SUM(C75:D75))</f>
        <v>12</v>
      </c>
      <c r="C75" s="5"/>
      <c r="D75" s="10">
        <v>12</v>
      </c>
      <c r="E75" s="6" t="s">
        <v>8</v>
      </c>
      <c r="F75" s="19">
        <v>0</v>
      </c>
      <c r="G75" s="18"/>
      <c r="H75" s="10"/>
      <c r="I75" s="11"/>
      <c r="J75" s="4"/>
      <c r="K75" s="4"/>
      <c r="L75" s="4"/>
      <c r="M75" s="4"/>
      <c r="N75" s="84"/>
      <c r="O75" s="12"/>
      <c r="P75" s="92"/>
    </row>
    <row r="76" spans="1:16" s="48" customFormat="1" ht="39">
      <c r="A76" s="71" t="s">
        <v>63</v>
      </c>
      <c r="B76" s="72">
        <v>10</v>
      </c>
      <c r="C76" s="32"/>
      <c r="D76" s="33">
        <v>10</v>
      </c>
      <c r="E76" s="34" t="s">
        <v>76</v>
      </c>
      <c r="F76" s="35">
        <v>0</v>
      </c>
      <c r="G76" s="36"/>
      <c r="H76" s="33"/>
      <c r="I76" s="37"/>
      <c r="J76" s="32"/>
      <c r="K76" s="32"/>
      <c r="L76" s="32"/>
      <c r="M76" s="32"/>
      <c r="N76" s="78"/>
      <c r="O76" s="33"/>
      <c r="P76" s="86"/>
    </row>
    <row r="77" spans="1:16" s="48" customFormat="1" ht="39" thickBot="1">
      <c r="A77" s="71" t="s">
        <v>107</v>
      </c>
      <c r="B77" s="72">
        <v>2</v>
      </c>
      <c r="C77" s="32"/>
      <c r="D77" s="33">
        <v>2</v>
      </c>
      <c r="E77" s="34" t="s">
        <v>76</v>
      </c>
      <c r="F77" s="35">
        <v>30</v>
      </c>
      <c r="G77" s="36"/>
      <c r="H77" s="33">
        <v>30</v>
      </c>
      <c r="I77" s="37"/>
      <c r="J77" s="32"/>
      <c r="K77" s="32">
        <v>30</v>
      </c>
      <c r="L77" s="32"/>
      <c r="M77" s="32"/>
      <c r="N77" s="78"/>
      <c r="O77" s="33"/>
      <c r="P77" s="86"/>
    </row>
    <row r="78" spans="1:16" ht="16.5" thickBot="1">
      <c r="A78" s="13" t="s">
        <v>14</v>
      </c>
      <c r="B78" s="63">
        <f>C78+D78</f>
        <v>31</v>
      </c>
      <c r="C78" s="14">
        <f>SUM(C73:C77)</f>
        <v>7</v>
      </c>
      <c r="D78" s="15">
        <f>SUM(D73:D77)</f>
        <v>24</v>
      </c>
      <c r="E78" s="16"/>
      <c r="F78" s="63">
        <f>G78+H78</f>
        <v>108</v>
      </c>
      <c r="G78" s="14">
        <f aca="true" t="shared" si="12" ref="G78:O78">SUM(G73:G77)</f>
        <v>78</v>
      </c>
      <c r="H78" s="15">
        <f t="shared" si="12"/>
        <v>30</v>
      </c>
      <c r="I78" s="17">
        <f t="shared" si="12"/>
        <v>5</v>
      </c>
      <c r="J78" s="14">
        <f t="shared" si="12"/>
        <v>0</v>
      </c>
      <c r="K78" s="14">
        <f t="shared" si="12"/>
        <v>30</v>
      </c>
      <c r="L78" s="14">
        <f t="shared" si="12"/>
        <v>25</v>
      </c>
      <c r="M78" s="14">
        <f t="shared" si="12"/>
        <v>0</v>
      </c>
      <c r="N78" s="82">
        <f t="shared" si="12"/>
        <v>0</v>
      </c>
      <c r="O78" s="15">
        <f t="shared" si="12"/>
        <v>48</v>
      </c>
      <c r="P78" s="91"/>
    </row>
    <row r="79" spans="1:16" ht="24.75">
      <c r="A79" s="66" t="s">
        <v>15</v>
      </c>
      <c r="B79" s="67">
        <f>B78+B71+B59+B47+B37+B25</f>
        <v>180</v>
      </c>
      <c r="C79" s="68">
        <f>C78+C71+C59+C47+C37+C25</f>
        <v>125</v>
      </c>
      <c r="D79" s="68">
        <f>D78+D71+D59+D47+D37+D25</f>
        <v>55</v>
      </c>
      <c r="E79" s="68"/>
      <c r="F79" s="67">
        <f aca="true" t="shared" si="13" ref="F79:M79">F78+F71+F59+F47+F37+F25</f>
        <v>2200</v>
      </c>
      <c r="G79" s="68">
        <f t="shared" si="13"/>
        <v>1572</v>
      </c>
      <c r="H79" s="68">
        <f t="shared" si="13"/>
        <v>628</v>
      </c>
      <c r="I79" s="68">
        <f t="shared" si="13"/>
        <v>627</v>
      </c>
      <c r="J79" s="68">
        <f t="shared" si="13"/>
        <v>35</v>
      </c>
      <c r="K79" s="68">
        <f t="shared" si="13"/>
        <v>60</v>
      </c>
      <c r="L79" s="68">
        <f t="shared" si="13"/>
        <v>342</v>
      </c>
      <c r="M79" s="68">
        <f t="shared" si="13"/>
        <v>315</v>
      </c>
      <c r="N79" s="68">
        <v>4</v>
      </c>
      <c r="O79" s="68">
        <f>O78+O71+O59+O47+O37+O25</f>
        <v>249</v>
      </c>
      <c r="P79" s="93"/>
    </row>
    <row r="83" spans="1:16" ht="13.5">
      <c r="A83" s="115" t="s">
        <v>73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40"/>
    </row>
    <row r="84" spans="1:16" ht="13.5">
      <c r="A84" s="115" t="s">
        <v>68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40"/>
    </row>
    <row r="85" spans="1:16" ht="13.5">
      <c r="A85" s="115" t="s">
        <v>74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40"/>
    </row>
    <row r="86" spans="1:16" ht="13.5">
      <c r="A86" s="115" t="s">
        <v>70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40"/>
    </row>
    <row r="87" spans="1:16" ht="13.5">
      <c r="A87" s="104" t="s">
        <v>72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40"/>
    </row>
    <row r="88" spans="1:16" ht="13.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1:16" ht="12">
      <c r="A89" s="121" t="s">
        <v>55</v>
      </c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75"/>
    </row>
    <row r="90" spans="1:16" ht="12">
      <c r="A90" s="104" t="s">
        <v>75</v>
      </c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73"/>
    </row>
    <row r="91" spans="1:16" ht="12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73"/>
    </row>
  </sheetData>
  <sheetProtection/>
  <mergeCells count="25">
    <mergeCell ref="A5:O6"/>
    <mergeCell ref="H7:H12"/>
    <mergeCell ref="A2:O2"/>
    <mergeCell ref="A4:O4"/>
    <mergeCell ref="D7:D12"/>
    <mergeCell ref="J10:J12"/>
    <mergeCell ref="K10:K12"/>
    <mergeCell ref="L10:L12"/>
    <mergeCell ref="N10:N12"/>
    <mergeCell ref="A89:O89"/>
    <mergeCell ref="B7:B12"/>
    <mergeCell ref="E7:E12"/>
    <mergeCell ref="I10:I12"/>
    <mergeCell ref="G7:G12"/>
    <mergeCell ref="F7:F12"/>
    <mergeCell ref="A90:O91"/>
    <mergeCell ref="I7:O9"/>
    <mergeCell ref="A83:O83"/>
    <mergeCell ref="A84:O84"/>
    <mergeCell ref="A85:O85"/>
    <mergeCell ref="A86:O86"/>
    <mergeCell ref="A87:O87"/>
    <mergeCell ref="M10:M12"/>
    <mergeCell ref="O10:O12"/>
    <mergeCell ref="C7:C1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80" r:id="rId1"/>
  <ignoredErrors>
    <ignoredError sqref="G7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P41"/>
  <sheetViews>
    <sheetView view="pageBreakPreview" zoomScaleSheetLayoutView="100" zoomScalePageLayoutView="0" workbookViewId="0" topLeftCell="A10">
      <selection activeCell="A39" sqref="A39:O39"/>
    </sheetView>
  </sheetViews>
  <sheetFormatPr defaultColWidth="10.421875" defaultRowHeight="15"/>
  <cols>
    <col min="1" max="1" width="28.57421875" style="1" customWidth="1"/>
    <col min="2" max="2" width="8.140625" style="1" customWidth="1"/>
    <col min="3" max="3" width="7.57421875" style="1" customWidth="1"/>
    <col min="4" max="4" width="6.421875" style="1" customWidth="1"/>
    <col min="5" max="5" width="5.28125" style="1" customWidth="1"/>
    <col min="6" max="6" width="9.8515625" style="1" customWidth="1"/>
    <col min="7" max="7" width="7.57421875" style="1" customWidth="1"/>
    <col min="8" max="8" width="7.8515625" style="1" customWidth="1"/>
    <col min="9" max="9" width="8.7109375" style="1" customWidth="1"/>
    <col min="10" max="11" width="7.140625" style="1" customWidth="1"/>
    <col min="12" max="12" width="7.421875" style="1" customWidth="1"/>
    <col min="13" max="14" width="5.8515625" style="1" customWidth="1"/>
    <col min="15" max="16" width="6.7109375" style="1" customWidth="1"/>
    <col min="17" max="16384" width="10.421875" style="1" customWidth="1"/>
  </cols>
  <sheetData>
    <row r="2" spans="1:16" ht="39" customHeight="1">
      <c r="A2" s="131" t="s">
        <v>100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74"/>
    </row>
    <row r="3" spans="1:16" ht="39" customHeight="1">
      <c r="A3" s="132" t="s">
        <v>99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74"/>
    </row>
    <row r="4" spans="1:16" ht="13.5">
      <c r="A4" s="10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40"/>
    </row>
    <row r="5" spans="1:16" ht="12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73"/>
    </row>
    <row r="6" spans="1:16" ht="12.75" thickBo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73"/>
    </row>
    <row r="7" spans="1:16" ht="15" customHeight="1">
      <c r="A7" s="7"/>
      <c r="B7" s="122" t="s">
        <v>59</v>
      </c>
      <c r="C7" s="120" t="s">
        <v>57</v>
      </c>
      <c r="D7" s="130" t="s">
        <v>58</v>
      </c>
      <c r="E7" s="125" t="s">
        <v>77</v>
      </c>
      <c r="F7" s="122" t="s">
        <v>78</v>
      </c>
      <c r="G7" s="120" t="s">
        <v>47</v>
      </c>
      <c r="H7" s="130" t="s">
        <v>48</v>
      </c>
      <c r="I7" s="106" t="s">
        <v>16</v>
      </c>
      <c r="J7" s="107"/>
      <c r="K7" s="107"/>
      <c r="L7" s="107"/>
      <c r="M7" s="107"/>
      <c r="N7" s="107"/>
      <c r="O7" s="108"/>
      <c r="P7" s="76"/>
    </row>
    <row r="8" spans="1:16" ht="15" customHeight="1">
      <c r="A8" s="8"/>
      <c r="B8" s="123"/>
      <c r="C8" s="116"/>
      <c r="D8" s="118"/>
      <c r="E8" s="126"/>
      <c r="F8" s="123"/>
      <c r="G8" s="116"/>
      <c r="H8" s="118"/>
      <c r="I8" s="109"/>
      <c r="J8" s="110"/>
      <c r="K8" s="110"/>
      <c r="L8" s="110"/>
      <c r="M8" s="110"/>
      <c r="N8" s="110"/>
      <c r="O8" s="111"/>
      <c r="P8" s="76"/>
    </row>
    <row r="9" spans="1:16" ht="15" customHeight="1">
      <c r="A9" s="8"/>
      <c r="B9" s="123"/>
      <c r="C9" s="116"/>
      <c r="D9" s="118"/>
      <c r="E9" s="126"/>
      <c r="F9" s="123"/>
      <c r="G9" s="116"/>
      <c r="H9" s="118"/>
      <c r="I9" s="112"/>
      <c r="J9" s="113"/>
      <c r="K9" s="113"/>
      <c r="L9" s="113"/>
      <c r="M9" s="113"/>
      <c r="N9" s="113"/>
      <c r="O9" s="114"/>
      <c r="P9" s="76"/>
    </row>
    <row r="10" spans="1:16" ht="15" customHeight="1">
      <c r="A10" s="8"/>
      <c r="B10" s="123"/>
      <c r="C10" s="116"/>
      <c r="D10" s="118"/>
      <c r="E10" s="126"/>
      <c r="F10" s="123"/>
      <c r="G10" s="116"/>
      <c r="H10" s="118"/>
      <c r="I10" s="128" t="s">
        <v>1</v>
      </c>
      <c r="J10" s="116" t="s">
        <v>2</v>
      </c>
      <c r="K10" s="116" t="s">
        <v>3</v>
      </c>
      <c r="L10" s="116" t="s">
        <v>4</v>
      </c>
      <c r="M10" s="116" t="s">
        <v>5</v>
      </c>
      <c r="N10" s="116" t="s">
        <v>83</v>
      </c>
      <c r="O10" s="118" t="s">
        <v>6</v>
      </c>
      <c r="P10" s="85"/>
    </row>
    <row r="11" spans="1:16" ht="15" customHeight="1">
      <c r="A11" s="8" t="s">
        <v>0</v>
      </c>
      <c r="B11" s="123"/>
      <c r="C11" s="116"/>
      <c r="D11" s="118"/>
      <c r="E11" s="126"/>
      <c r="F11" s="123"/>
      <c r="G11" s="116"/>
      <c r="H11" s="118"/>
      <c r="I11" s="128"/>
      <c r="J11" s="116"/>
      <c r="K11" s="116"/>
      <c r="L11" s="116"/>
      <c r="M11" s="116"/>
      <c r="N11" s="116"/>
      <c r="O11" s="118"/>
      <c r="P11" s="85"/>
    </row>
    <row r="12" spans="1:16" ht="15.75" customHeight="1" thickBot="1">
      <c r="A12" s="9"/>
      <c r="B12" s="124"/>
      <c r="C12" s="117"/>
      <c r="D12" s="119"/>
      <c r="E12" s="127"/>
      <c r="F12" s="124"/>
      <c r="G12" s="117"/>
      <c r="H12" s="119"/>
      <c r="I12" s="129"/>
      <c r="J12" s="117"/>
      <c r="K12" s="117"/>
      <c r="L12" s="117"/>
      <c r="M12" s="117"/>
      <c r="N12" s="117"/>
      <c r="O12" s="119"/>
      <c r="P12" s="85"/>
    </row>
    <row r="13" spans="1:16" ht="12.75" thickBot="1">
      <c r="A13" s="57" t="s">
        <v>103</v>
      </c>
      <c r="B13" s="20"/>
      <c r="C13" s="21"/>
      <c r="D13" s="22"/>
      <c r="E13" s="23"/>
      <c r="F13" s="20"/>
      <c r="G13" s="21"/>
      <c r="H13" s="22"/>
      <c r="I13" s="20"/>
      <c r="J13" s="21"/>
      <c r="K13" s="21"/>
      <c r="L13" s="21"/>
      <c r="M13" s="21"/>
      <c r="N13" s="21"/>
      <c r="O13" s="22"/>
      <c r="P13" s="2"/>
    </row>
    <row r="14" spans="1:16" s="55" customFormat="1" ht="12.75" thickBot="1">
      <c r="A14" s="101" t="s">
        <v>88</v>
      </c>
      <c r="B14" s="60">
        <v>3</v>
      </c>
      <c r="C14" s="42"/>
      <c r="D14" s="42">
        <v>3</v>
      </c>
      <c r="E14" s="44" t="s">
        <v>76</v>
      </c>
      <c r="F14" s="45">
        <f>IF(AND(G14=0,H14=0),"",SUM(G14:H14))</f>
        <v>30</v>
      </c>
      <c r="G14" s="42"/>
      <c r="H14" s="42">
        <f>SUM(I14:O14)</f>
        <v>30</v>
      </c>
      <c r="I14" s="45">
        <v>30</v>
      </c>
      <c r="J14" s="42"/>
      <c r="K14" s="42"/>
      <c r="L14" s="42"/>
      <c r="M14" s="42"/>
      <c r="N14" s="83"/>
      <c r="O14" s="53"/>
      <c r="P14" s="86"/>
    </row>
    <row r="15" spans="1:16" s="55" customFormat="1" ht="25.5" thickBot="1">
      <c r="A15" s="57" t="s">
        <v>89</v>
      </c>
      <c r="B15" s="20"/>
      <c r="C15" s="21"/>
      <c r="D15" s="21"/>
      <c r="E15" s="23"/>
      <c r="F15" s="20"/>
      <c r="G15" s="21"/>
      <c r="H15" s="21"/>
      <c r="I15" s="20"/>
      <c r="J15" s="21"/>
      <c r="K15" s="21"/>
      <c r="L15" s="21"/>
      <c r="M15" s="21"/>
      <c r="N15" s="21"/>
      <c r="O15" s="22"/>
      <c r="P15" s="86"/>
    </row>
    <row r="16" spans="1:16" s="48" customFormat="1" ht="38.25" thickBot="1">
      <c r="A16" s="101" t="s">
        <v>94</v>
      </c>
      <c r="B16" s="60">
        <v>4</v>
      </c>
      <c r="C16" s="42"/>
      <c r="D16" s="42">
        <v>4</v>
      </c>
      <c r="E16" s="44" t="s">
        <v>76</v>
      </c>
      <c r="F16" s="45">
        <f>IF(AND(G16=0,H16=0),"",SUM(G16:H16))</f>
        <v>40</v>
      </c>
      <c r="G16" s="42"/>
      <c r="H16" s="42">
        <f>SUM(I16:O16)</f>
        <v>40</v>
      </c>
      <c r="I16" s="45">
        <v>20</v>
      </c>
      <c r="J16" s="42"/>
      <c r="K16" s="42"/>
      <c r="L16" s="36">
        <v>20</v>
      </c>
      <c r="M16" s="42"/>
      <c r="N16" s="83"/>
      <c r="O16" s="53"/>
      <c r="P16" s="87"/>
    </row>
    <row r="17" spans="1:16" s="55" customFormat="1" ht="12.75" thickBot="1">
      <c r="A17" s="57" t="s">
        <v>95</v>
      </c>
      <c r="B17" s="20"/>
      <c r="C17" s="21"/>
      <c r="D17" s="21"/>
      <c r="E17" s="23"/>
      <c r="F17" s="20"/>
      <c r="G17" s="21"/>
      <c r="H17" s="21"/>
      <c r="I17" s="20"/>
      <c r="J17" s="21"/>
      <c r="K17" s="21"/>
      <c r="L17" s="21"/>
      <c r="M17" s="21"/>
      <c r="N17" s="21"/>
      <c r="O17" s="22"/>
      <c r="P17" s="86"/>
    </row>
    <row r="18" spans="1:16" s="48" customFormat="1" ht="24.75">
      <c r="A18" s="71" t="s">
        <v>96</v>
      </c>
      <c r="B18" s="60">
        <v>1</v>
      </c>
      <c r="C18" s="47"/>
      <c r="D18" s="47">
        <v>1</v>
      </c>
      <c r="E18" s="51" t="s">
        <v>76</v>
      </c>
      <c r="F18" s="45">
        <f>IF(AND(G18=0,H18=0),"",SUM(G18:H18))</f>
        <v>20</v>
      </c>
      <c r="G18" s="42"/>
      <c r="H18" s="42">
        <f>SUM(I18:O18)</f>
        <v>20</v>
      </c>
      <c r="I18" s="46">
        <v>5</v>
      </c>
      <c r="J18" s="47"/>
      <c r="K18" s="47"/>
      <c r="L18" s="32">
        <v>15</v>
      </c>
      <c r="M18" s="47"/>
      <c r="N18" s="79"/>
      <c r="O18" s="33"/>
      <c r="P18" s="87"/>
    </row>
    <row r="19" spans="1:16" s="48" customFormat="1" ht="12.75" thickBot="1">
      <c r="A19" s="39" t="s">
        <v>97</v>
      </c>
      <c r="B19" s="60">
        <v>1</v>
      </c>
      <c r="C19" s="47"/>
      <c r="D19" s="47">
        <v>1</v>
      </c>
      <c r="E19" s="51" t="s">
        <v>76</v>
      </c>
      <c r="F19" s="45">
        <f>IF(AND(G19=0,H19=0),"",SUM(G19:H19))</f>
        <v>14</v>
      </c>
      <c r="G19" s="42"/>
      <c r="H19" s="42">
        <f>SUM(I19:O19)</f>
        <v>14</v>
      </c>
      <c r="I19" s="46">
        <v>14</v>
      </c>
      <c r="J19" s="47"/>
      <c r="K19" s="47"/>
      <c r="L19" s="47"/>
      <c r="M19" s="47"/>
      <c r="N19" s="79"/>
      <c r="O19" s="50"/>
      <c r="P19" s="87"/>
    </row>
    <row r="20" spans="1:16" s="48" customFormat="1" ht="12.75" thickBot="1">
      <c r="A20" s="57" t="s">
        <v>93</v>
      </c>
      <c r="B20" s="20"/>
      <c r="C20" s="21"/>
      <c r="D20" s="21"/>
      <c r="E20" s="23"/>
      <c r="F20" s="20"/>
      <c r="G20" s="21"/>
      <c r="H20" s="21"/>
      <c r="I20" s="20"/>
      <c r="J20" s="21"/>
      <c r="K20" s="21"/>
      <c r="L20" s="21"/>
      <c r="M20" s="21"/>
      <c r="N20" s="21"/>
      <c r="O20" s="22"/>
      <c r="P20" s="87"/>
    </row>
    <row r="21" spans="1:16" s="48" customFormat="1" ht="37.5">
      <c r="A21" s="39" t="s">
        <v>98</v>
      </c>
      <c r="B21" s="59">
        <f>IF(AND(C21=0,D21=0),"",SUM(C21:D21))</f>
        <v>3</v>
      </c>
      <c r="C21" s="47"/>
      <c r="D21" s="47">
        <v>3</v>
      </c>
      <c r="E21" s="51" t="s">
        <v>76</v>
      </c>
      <c r="F21" s="45">
        <f>IF(AND(G21=0,H21=0),"",SUM(G21:H21))</f>
        <v>50</v>
      </c>
      <c r="G21" s="42"/>
      <c r="H21" s="42">
        <f>SUM(I21:O21)</f>
        <v>50</v>
      </c>
      <c r="I21" s="46">
        <v>30</v>
      </c>
      <c r="J21" s="47"/>
      <c r="K21" s="47"/>
      <c r="L21" s="32">
        <v>20</v>
      </c>
      <c r="M21" s="47"/>
      <c r="N21" s="79"/>
      <c r="O21" s="50"/>
      <c r="P21" s="87"/>
    </row>
    <row r="22" spans="1:16" s="55" customFormat="1" ht="24.75">
      <c r="A22" s="39" t="s">
        <v>92</v>
      </c>
      <c r="B22" s="60">
        <v>3</v>
      </c>
      <c r="C22" s="47"/>
      <c r="D22" s="47">
        <v>3</v>
      </c>
      <c r="E22" s="51" t="s">
        <v>76</v>
      </c>
      <c r="F22" s="45">
        <f>IF(AND(G22=0,H22=0),"",SUM(G22:H22))</f>
        <v>45</v>
      </c>
      <c r="G22" s="42"/>
      <c r="H22" s="42">
        <f>SUM(I22:O22)</f>
        <v>45</v>
      </c>
      <c r="I22" s="46">
        <v>15</v>
      </c>
      <c r="J22" s="47"/>
      <c r="K22" s="47"/>
      <c r="L22" s="32"/>
      <c r="M22" s="32">
        <v>30</v>
      </c>
      <c r="N22" s="79"/>
      <c r="O22" s="33"/>
      <c r="P22" s="86"/>
    </row>
    <row r="23" spans="1:16" s="56" customFormat="1" ht="25.5" thickBot="1">
      <c r="A23" s="39" t="s">
        <v>91</v>
      </c>
      <c r="B23" s="60">
        <v>3</v>
      </c>
      <c r="C23" s="47"/>
      <c r="D23" s="47">
        <v>3</v>
      </c>
      <c r="E23" s="51" t="s">
        <v>76</v>
      </c>
      <c r="F23" s="45">
        <f>IF(AND(G23=0,H23=0),"",SUM(G23:H23))</f>
        <v>35</v>
      </c>
      <c r="G23" s="42"/>
      <c r="H23" s="42">
        <f>SUM(I23:O23)</f>
        <v>35</v>
      </c>
      <c r="I23" s="46">
        <v>15</v>
      </c>
      <c r="J23" s="47"/>
      <c r="K23" s="47"/>
      <c r="L23" s="32"/>
      <c r="M23" s="32">
        <v>20</v>
      </c>
      <c r="N23" s="79"/>
      <c r="O23" s="50"/>
      <c r="P23" s="87"/>
    </row>
    <row r="24" spans="1:16" s="56" customFormat="1" ht="25.5" thickBot="1">
      <c r="A24" s="57" t="s">
        <v>101</v>
      </c>
      <c r="B24" s="20"/>
      <c r="C24" s="21"/>
      <c r="D24" s="21"/>
      <c r="E24" s="23"/>
      <c r="F24" s="20"/>
      <c r="G24" s="21"/>
      <c r="H24" s="21"/>
      <c r="I24" s="20"/>
      <c r="J24" s="21"/>
      <c r="K24" s="21"/>
      <c r="L24" s="21"/>
      <c r="M24" s="21"/>
      <c r="N24" s="21"/>
      <c r="O24" s="22"/>
      <c r="P24" s="87"/>
    </row>
    <row r="25" spans="1:16" s="56" customFormat="1" ht="38.25" thickBot="1">
      <c r="A25" s="71" t="s">
        <v>102</v>
      </c>
      <c r="B25" s="60">
        <v>4</v>
      </c>
      <c r="C25" s="47"/>
      <c r="D25" s="47">
        <v>4</v>
      </c>
      <c r="E25" s="51" t="s">
        <v>76</v>
      </c>
      <c r="F25" s="45">
        <v>45</v>
      </c>
      <c r="G25" s="42"/>
      <c r="H25" s="42">
        <v>45</v>
      </c>
      <c r="I25" s="46">
        <v>15</v>
      </c>
      <c r="J25" s="47"/>
      <c r="K25" s="47"/>
      <c r="L25" s="32">
        <v>30</v>
      </c>
      <c r="M25" s="69"/>
      <c r="N25" s="80"/>
      <c r="O25" s="103"/>
      <c r="P25" s="87"/>
    </row>
    <row r="26" spans="1:16" s="48" customFormat="1" ht="25.5" thickBot="1">
      <c r="A26" s="57" t="s">
        <v>85</v>
      </c>
      <c r="B26" s="20"/>
      <c r="C26" s="21"/>
      <c r="D26" s="21"/>
      <c r="E26" s="23"/>
      <c r="F26" s="20"/>
      <c r="G26" s="21"/>
      <c r="H26" s="21"/>
      <c r="I26" s="20"/>
      <c r="J26" s="21"/>
      <c r="K26" s="21"/>
      <c r="L26" s="21"/>
      <c r="M26" s="21"/>
      <c r="N26" s="21"/>
      <c r="O26" s="22"/>
      <c r="P26" s="87"/>
    </row>
    <row r="27" spans="1:16" s="48" customFormat="1" ht="12">
      <c r="A27" s="101" t="s">
        <v>86</v>
      </c>
      <c r="B27" s="60">
        <v>2</v>
      </c>
      <c r="C27" s="42"/>
      <c r="D27" s="42">
        <v>2</v>
      </c>
      <c r="E27" s="44" t="s">
        <v>76</v>
      </c>
      <c r="F27" s="45">
        <f>IF(AND(G27=0,H27=0),"",SUM(G27:H27))</f>
        <v>20</v>
      </c>
      <c r="G27" s="42"/>
      <c r="H27" s="42">
        <f>SUM(I27:O27)</f>
        <v>20</v>
      </c>
      <c r="I27" s="45">
        <v>20</v>
      </c>
      <c r="J27" s="42"/>
      <c r="K27" s="42"/>
      <c r="L27" s="42"/>
      <c r="M27" s="42"/>
      <c r="N27" s="83"/>
      <c r="O27" s="53"/>
      <c r="P27" s="87"/>
    </row>
    <row r="28" spans="1:16" s="48" customFormat="1" ht="12">
      <c r="A28" s="71" t="s">
        <v>87</v>
      </c>
      <c r="B28" s="60">
        <v>2</v>
      </c>
      <c r="C28" s="47"/>
      <c r="D28" s="47">
        <v>2</v>
      </c>
      <c r="E28" s="51" t="s">
        <v>76</v>
      </c>
      <c r="F28" s="45">
        <f>IF(AND(G28=0,H28=0),"",SUM(G28:H28))</f>
        <v>15</v>
      </c>
      <c r="G28" s="42"/>
      <c r="H28" s="42">
        <f>SUM(I28:O28)</f>
        <v>15</v>
      </c>
      <c r="I28" s="46">
        <v>15</v>
      </c>
      <c r="J28" s="47"/>
      <c r="K28" s="47"/>
      <c r="L28" s="47"/>
      <c r="M28" s="47"/>
      <c r="N28" s="79"/>
      <c r="O28" s="33"/>
      <c r="P28" s="86"/>
    </row>
    <row r="29" spans="1:16" s="48" customFormat="1" ht="25.5" thickBot="1">
      <c r="A29" s="71" t="s">
        <v>90</v>
      </c>
      <c r="B29" s="60">
        <v>3</v>
      </c>
      <c r="C29" s="47"/>
      <c r="D29" s="47">
        <v>3</v>
      </c>
      <c r="E29" s="51" t="s">
        <v>76</v>
      </c>
      <c r="F29" s="45">
        <f>IF(AND(G29=0,H29=0),"",SUM(G29:H29))</f>
        <v>32</v>
      </c>
      <c r="G29" s="42"/>
      <c r="H29" s="42">
        <f>SUM(I29:O29)</f>
        <v>32</v>
      </c>
      <c r="I29" s="46"/>
      <c r="J29" s="47"/>
      <c r="K29" s="47"/>
      <c r="L29" s="47"/>
      <c r="M29" s="47"/>
      <c r="N29" s="79"/>
      <c r="O29" s="33">
        <v>32</v>
      </c>
      <c r="P29" s="86"/>
    </row>
    <row r="30" spans="1:16" s="48" customFormat="1" ht="25.5" thickBot="1">
      <c r="A30" s="57" t="s">
        <v>104</v>
      </c>
      <c r="B30" s="20"/>
      <c r="C30" s="21"/>
      <c r="D30" s="21"/>
      <c r="E30" s="23"/>
      <c r="F30" s="20"/>
      <c r="G30" s="21"/>
      <c r="H30" s="21"/>
      <c r="I30" s="20"/>
      <c r="J30" s="21"/>
      <c r="K30" s="21"/>
      <c r="L30" s="21"/>
      <c r="M30" s="21"/>
      <c r="N30" s="21"/>
      <c r="O30" s="22"/>
      <c r="P30" s="86"/>
    </row>
    <row r="31" spans="1:16" s="48" customFormat="1" ht="24.75">
      <c r="A31" s="71" t="s">
        <v>84</v>
      </c>
      <c r="B31" s="60">
        <v>2</v>
      </c>
      <c r="C31" s="47"/>
      <c r="D31" s="47">
        <v>2</v>
      </c>
      <c r="E31" s="51" t="s">
        <v>76</v>
      </c>
      <c r="F31" s="45">
        <f>IF(AND(G31=0,H31=0),"",SUM(G31:H31))</f>
        <v>30</v>
      </c>
      <c r="G31" s="42"/>
      <c r="H31" s="42">
        <v>30</v>
      </c>
      <c r="I31" s="46">
        <v>15</v>
      </c>
      <c r="J31" s="47"/>
      <c r="K31" s="47"/>
      <c r="L31" s="47"/>
      <c r="M31" s="47">
        <v>15</v>
      </c>
      <c r="N31" s="79"/>
      <c r="O31" s="33"/>
      <c r="P31" s="86"/>
    </row>
    <row r="32" spans="1:16" ht="24.75">
      <c r="A32" s="66" t="s">
        <v>15</v>
      </c>
      <c r="B32" s="67">
        <f>SUM(B13:B31)</f>
        <v>31</v>
      </c>
      <c r="C32" s="67"/>
      <c r="D32" s="67">
        <f>SUM(D13:D31)</f>
        <v>31</v>
      </c>
      <c r="E32" s="68"/>
      <c r="F32" s="67">
        <f>SUM(F13:F31)</f>
        <v>376</v>
      </c>
      <c r="G32" s="68"/>
      <c r="H32" s="67">
        <f>SUM(H13:H31)</f>
        <v>376</v>
      </c>
      <c r="I32" s="67">
        <f>SUM(I13:I31)</f>
        <v>194</v>
      </c>
      <c r="J32" s="67"/>
      <c r="K32" s="67"/>
      <c r="L32" s="67">
        <f>SUM(L13:L31)</f>
        <v>85</v>
      </c>
      <c r="M32" s="67">
        <f>SUM(M13:M31)</f>
        <v>65</v>
      </c>
      <c r="N32" s="67"/>
      <c r="O32" s="67">
        <f>SUM(O13:O31)</f>
        <v>32</v>
      </c>
      <c r="P32" s="93"/>
    </row>
    <row r="36" spans="1:16" ht="13.5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40"/>
    </row>
    <row r="37" spans="1:16" ht="13.5">
      <c r="A37" s="104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40"/>
    </row>
    <row r="38" spans="1:16" ht="13.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ht="12">
      <c r="A39" s="121" t="s">
        <v>55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75"/>
    </row>
    <row r="40" spans="1:16" ht="12">
      <c r="A40" s="104" t="s">
        <v>75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73"/>
    </row>
    <row r="41" spans="1:16" ht="12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73"/>
    </row>
  </sheetData>
  <sheetProtection/>
  <mergeCells count="23">
    <mergeCell ref="M10:M12"/>
    <mergeCell ref="N10:N12"/>
    <mergeCell ref="O10:O12"/>
    <mergeCell ref="A2:O2"/>
    <mergeCell ref="A4:O4"/>
    <mergeCell ref="A5:O6"/>
    <mergeCell ref="B7:B12"/>
    <mergeCell ref="C7:C12"/>
    <mergeCell ref="D7:D12"/>
    <mergeCell ref="E7:E12"/>
    <mergeCell ref="F7:F12"/>
    <mergeCell ref="G7:G12"/>
    <mergeCell ref="H7:H12"/>
    <mergeCell ref="A40:O41"/>
    <mergeCell ref="A3:O3"/>
    <mergeCell ref="A36:O36"/>
    <mergeCell ref="A37:O37"/>
    <mergeCell ref="A39:O39"/>
    <mergeCell ref="I7:O9"/>
    <mergeCell ref="I10:I12"/>
    <mergeCell ref="J10:J12"/>
    <mergeCell ref="K10:K12"/>
    <mergeCell ref="L10:L1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Jezierski</dc:creator>
  <cp:keywords/>
  <dc:description/>
  <cp:lastModifiedBy>Magda Basta</cp:lastModifiedBy>
  <cp:lastPrinted>2019-04-09T15:40:15Z</cp:lastPrinted>
  <dcterms:created xsi:type="dcterms:W3CDTF">2013-03-19T19:16:26Z</dcterms:created>
  <dcterms:modified xsi:type="dcterms:W3CDTF">2020-12-13T17:11:37Z</dcterms:modified>
  <cp:category/>
  <cp:version/>
  <cp:contentType/>
  <cp:contentStatus/>
</cp:coreProperties>
</file>